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obia\Downloads\"/>
    </mc:Choice>
  </mc:AlternateContent>
  <xr:revisionPtr revIDLastSave="0" documentId="13_ncr:1_{2D8FAD83-C93F-4ACA-A1F6-9B5F257A9291}" xr6:coauthVersionLast="47" xr6:coauthVersionMax="47" xr10:uidLastSave="{00000000-0000-0000-0000-000000000000}"/>
  <bookViews>
    <workbookView xWindow="-108" yWindow="-108" windowWidth="23256" windowHeight="12456" firstSheet="1" activeTab="1" xr2:uid="{AFCC68A0-6B7A-4866-9C76-825F2CB9989C}"/>
  </bookViews>
  <sheets>
    <sheet name="Verein - Kontakt" sheetId="1" r:id="rId1"/>
    <sheet name="1.) Kampfrichter" sheetId="11" r:id="rId2"/>
    <sheet name="2.) Einzel männlich" sheetId="13" r:id="rId3"/>
    <sheet name="3.) Einzel weiblich" sheetId="3" r:id="rId4"/>
    <sheet name="4.) Teamwettbewerbe männlich" sheetId="9" r:id="rId5"/>
    <sheet name="5.) Teamwettbewerbe weiblich" sheetId="14" r:id="rId6"/>
    <sheet name="Endsumme" sheetId="10" r:id="rId7"/>
    <sheet name="Jahrgangsübersicht" sheetId="1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0" l="1"/>
  <c r="D4" i="10"/>
  <c r="K44" i="13"/>
  <c r="G44" i="13"/>
  <c r="L44" i="13" s="1"/>
  <c r="K43" i="13"/>
  <c r="G43" i="13"/>
  <c r="L43" i="13" s="1"/>
  <c r="L42" i="13"/>
  <c r="K42" i="13"/>
  <c r="G42" i="13"/>
  <c r="K41" i="13"/>
  <c r="G41" i="13"/>
  <c r="L41" i="13" s="1"/>
  <c r="K40" i="13"/>
  <c r="G40" i="13"/>
  <c r="L40" i="13" s="1"/>
  <c r="K39" i="13"/>
  <c r="G39" i="13"/>
  <c r="L39" i="13" s="1"/>
  <c r="K38" i="13"/>
  <c r="G38" i="13"/>
  <c r="L38" i="13" s="1"/>
  <c r="L37" i="13"/>
  <c r="K37" i="13"/>
  <c r="G37" i="13"/>
  <c r="K36" i="13"/>
  <c r="G36" i="13"/>
  <c r="L36" i="13" s="1"/>
  <c r="K35" i="13"/>
  <c r="G35" i="13"/>
  <c r="L35" i="13" s="1"/>
  <c r="L34" i="13"/>
  <c r="K34" i="13"/>
  <c r="G34" i="13"/>
  <c r="K33" i="13"/>
  <c r="G33" i="13"/>
  <c r="L33" i="13" s="1"/>
  <c r="K32" i="13"/>
  <c r="G32" i="13"/>
  <c r="L32" i="13" s="1"/>
  <c r="K31" i="13"/>
  <c r="G31" i="13"/>
  <c r="L31" i="13" s="1"/>
  <c r="K30" i="13"/>
  <c r="G30" i="13"/>
  <c r="L30" i="13" s="1"/>
  <c r="L29" i="13"/>
  <c r="K29" i="13"/>
  <c r="G29" i="13"/>
  <c r="K28" i="13"/>
  <c r="G28" i="13"/>
  <c r="L28" i="13" s="1"/>
  <c r="K27" i="13"/>
  <c r="G27" i="13"/>
  <c r="L27" i="13" s="1"/>
  <c r="L26" i="13"/>
  <c r="K26" i="13"/>
  <c r="G26" i="13"/>
  <c r="K25" i="13"/>
  <c r="G25" i="13"/>
  <c r="L25" i="13" s="1"/>
  <c r="K24" i="13"/>
  <c r="G24" i="13"/>
  <c r="L24" i="13" s="1"/>
  <c r="K23" i="13"/>
  <c r="G23" i="13"/>
  <c r="L23" i="13" s="1"/>
  <c r="K22" i="13"/>
  <c r="G22" i="13"/>
  <c r="L22" i="13" s="1"/>
  <c r="L21" i="13"/>
  <c r="K21" i="13"/>
  <c r="G21" i="13"/>
  <c r="K20" i="13"/>
  <c r="G20" i="13"/>
  <c r="L20" i="13" s="1"/>
  <c r="K19" i="13"/>
  <c r="G19" i="13"/>
  <c r="L19" i="13" s="1"/>
  <c r="L18" i="13"/>
  <c r="K18" i="13"/>
  <c r="G18" i="13"/>
  <c r="K17" i="13"/>
  <c r="G17" i="13"/>
  <c r="L17" i="13" s="1"/>
  <c r="K16" i="13"/>
  <c r="G16" i="13"/>
  <c r="L16" i="13" s="1"/>
  <c r="K15" i="13"/>
  <c r="G15" i="13"/>
  <c r="L15" i="13" s="1"/>
  <c r="K14" i="13"/>
  <c r="G14" i="13"/>
  <c r="L14" i="13" s="1"/>
  <c r="L13" i="13"/>
  <c r="K13" i="13"/>
  <c r="G13" i="13"/>
  <c r="K12" i="13"/>
  <c r="G12" i="13"/>
  <c r="L12" i="13" s="1"/>
  <c r="K11" i="13"/>
  <c r="G11" i="13"/>
  <c r="L11" i="13" s="1"/>
  <c r="L10" i="13"/>
  <c r="K10" i="13"/>
  <c r="G10" i="13"/>
  <c r="K9" i="13"/>
  <c r="G9" i="13"/>
  <c r="L9" i="13" s="1"/>
  <c r="K8" i="13"/>
  <c r="G8" i="13"/>
  <c r="L8" i="13" s="1"/>
  <c r="K7" i="13"/>
  <c r="G7" i="13"/>
  <c r="L7" i="13" s="1"/>
  <c r="K6" i="13"/>
  <c r="G6" i="13"/>
  <c r="L6" i="13" s="1"/>
  <c r="L5" i="13"/>
  <c r="K5" i="13"/>
  <c r="G5" i="1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G6" i="3"/>
  <c r="L6" i="3" s="1"/>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5" i="3"/>
  <c r="L5" i="3" s="1"/>
  <c r="K43" i="3"/>
  <c r="K44"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6" i="3"/>
  <c r="K5" i="3"/>
  <c r="D7" i="10"/>
  <c r="T7" i="14"/>
  <c r="T10" i="14"/>
  <c r="T13" i="14"/>
  <c r="T16" i="14"/>
  <c r="T19" i="14"/>
  <c r="T22" i="14"/>
  <c r="T25" i="14"/>
  <c r="T28" i="14"/>
  <c r="T31" i="14"/>
  <c r="T34" i="14"/>
  <c r="T37" i="14"/>
  <c r="T40" i="14"/>
  <c r="T43" i="14"/>
  <c r="T46" i="14"/>
  <c r="T49" i="14"/>
  <c r="T52" i="14"/>
  <c r="T55" i="14"/>
  <c r="T58" i="14"/>
  <c r="T61" i="14"/>
  <c r="T64" i="14"/>
  <c r="T67" i="14"/>
  <c r="T67" i="9"/>
  <c r="D6" i="10" s="1"/>
  <c r="T64" i="9"/>
  <c r="T61" i="9"/>
  <c r="T58" i="9"/>
  <c r="T7" i="9"/>
  <c r="T10" i="9"/>
  <c r="T13" i="9"/>
  <c r="T16" i="9"/>
  <c r="T19" i="9"/>
  <c r="T22" i="9"/>
  <c r="T25" i="9"/>
  <c r="T28" i="9"/>
  <c r="T31" i="9"/>
  <c r="T34" i="9"/>
  <c r="T37" i="9"/>
  <c r="T40" i="9"/>
  <c r="T43" i="9"/>
  <c r="T46" i="9"/>
  <c r="T49" i="9"/>
  <c r="T52" i="9"/>
  <c r="T55" i="9"/>
  <c r="G4" i="11"/>
  <c r="G5" i="11"/>
  <c r="G6" i="11"/>
  <c r="G7" i="11"/>
  <c r="G8" i="11"/>
  <c r="G9" i="11"/>
  <c r="G10" i="11"/>
  <c r="G11" i="11"/>
  <c r="G12" i="11"/>
  <c r="G13" i="11"/>
  <c r="G14" i="11"/>
  <c r="D3" i="10"/>
  <c r="K45" i="13" l="1"/>
  <c r="K45" i="3"/>
  <c r="D8" i="10"/>
</calcChain>
</file>

<file path=xl/sharedStrings.xml><?xml version="1.0" encoding="utf-8"?>
<sst xmlns="http://schemas.openxmlformats.org/spreadsheetml/2006/main" count="138" uniqueCount="84">
  <si>
    <t>Gebühren</t>
  </si>
  <si>
    <t>Die Kata-Teams starten entweder weiblich, männlich oder mixed.</t>
  </si>
  <si>
    <t>Einträge bitte nur mit x oder X vornehmen!</t>
  </si>
  <si>
    <t>Bei den Kumite-Teams gilt die Regel "3 Starter + 1 Reserve".</t>
  </si>
  <si>
    <t>Alter</t>
  </si>
  <si>
    <t>Bezeichnung des Teams</t>
  </si>
  <si>
    <t>Dan</t>
  </si>
  <si>
    <t>Haftung: Jede(r) Wettkämpfer(in) startet auf eigenes Risiko. Ausrichter und Veranstalter lehnen eine Haftung jeder Art ab.</t>
  </si>
  <si>
    <t>Lfd. Nr.</t>
  </si>
  <si>
    <t>Kyu</t>
  </si>
  <si>
    <t>Name</t>
  </si>
  <si>
    <t>Adresse:</t>
  </si>
  <si>
    <t>Dojo:</t>
  </si>
  <si>
    <t>Dojoleiter(in):</t>
  </si>
  <si>
    <t>Email:</t>
  </si>
  <si>
    <t>Kata-Team</t>
  </si>
  <si>
    <t>Kumite-Team</t>
  </si>
  <si>
    <t>Namen der Starter</t>
  </si>
  <si>
    <t>Summe:</t>
  </si>
  <si>
    <t>Telefon:</t>
  </si>
  <si>
    <t>Vorname</t>
  </si>
  <si>
    <t>Anmeldung erfolgt über die Email-Adresse: ssc@dojo-ronin.de</t>
  </si>
  <si>
    <t>Kumite</t>
  </si>
  <si>
    <t>Kata</t>
  </si>
  <si>
    <t>1.) Meldungen der Kampfrichter</t>
  </si>
  <si>
    <t>2.) Meldungen Einzel männlich</t>
  </si>
  <si>
    <t>Einzel weiblich Summe:</t>
  </si>
  <si>
    <t>Einzel männlich Summe:</t>
  </si>
  <si>
    <t>4.) Meldungen Teamwettbewerbe</t>
  </si>
  <si>
    <t>3.) Meldungen Einzel weiblich</t>
  </si>
  <si>
    <t>männlich</t>
  </si>
  <si>
    <t>weiblich</t>
  </si>
  <si>
    <t>Team männlich Summe:</t>
  </si>
  <si>
    <t>Team weiblich Summe:</t>
  </si>
  <si>
    <t>Abzugsbetrag</t>
  </si>
  <si>
    <t>Abzugsbetrag für Kampfrichter:</t>
  </si>
  <si>
    <t>Die Endsumme (siehe Tab "Endsumme") bitte am Wettkampftag in bar zahlen.</t>
  </si>
  <si>
    <t>Startgühr je Disziplin:</t>
  </si>
  <si>
    <t>Startgebühr je Disziplin:</t>
  </si>
  <si>
    <t>5.) Meldungen Teamwettbewerbe</t>
  </si>
  <si>
    <r>
      <t xml:space="preserve">Je Kampfrichter gewähren wir einen Nachlass auf die Startgebühren in Höhe von 10,00 €. Dieser wird am Ende mit den Startgebühren direkt verrechnet, sodass sich der zu zahlende Betrag reduziert. Sollten die Startgebühren des Vereins geringer sein als der Abzugsbetrag, so wird der überschüssige Betrag nach dem Wettkampftag an den Verein ausgezahlt.
</t>
    </r>
    <r>
      <rPr>
        <b/>
        <sz val="10"/>
        <rFont val="Arial"/>
        <family val="2"/>
      </rPr>
      <t>Vorraussetzung für die Gewährung des Nachlasses ist, dass die oben gemeldeten Kampfrichter (1) am Wettkampftag anwesend sind, (2) in entsprechender Kampfrichterkleidung (schwarze oder graue Anzughose, weißes Hemd oder weiße Bluse, dunkle einfarbige Krawatte oder dunkles einfarbiges Halstuch)  (3) am Wettkampftag als Kampfrichter zur Verfügung stehen.
Das Mindestalter beträgt 15 Jahre. Die Mindestgraduierung ist der 3. Kyu. Die Kampfrichter werden entsprechend ihres Alters und ihrer Graduierung eingesetzt, z.B. in den Kindergruppen.</t>
    </r>
  </si>
  <si>
    <t xml:space="preserve">Meldebogen 9. Sieben Seen Cup am 21.06.2025 in Schwerin </t>
  </si>
  <si>
    <t>Jahrgang</t>
  </si>
  <si>
    <t>Kinder A1</t>
  </si>
  <si>
    <t>Kinder A2</t>
  </si>
  <si>
    <t>Kinder A3</t>
  </si>
  <si>
    <t>Schüler B1</t>
  </si>
  <si>
    <t>Schüler B2</t>
  </si>
  <si>
    <t>Schüler B3</t>
  </si>
  <si>
    <t>Jugend</t>
  </si>
  <si>
    <t>Jugend 1</t>
  </si>
  <si>
    <t>Jugend 2</t>
  </si>
  <si>
    <t>Jugend 3</t>
  </si>
  <si>
    <t>Junioren</t>
  </si>
  <si>
    <t>Junioren 1</t>
  </si>
  <si>
    <t>Junioren 2</t>
  </si>
  <si>
    <t>Junioren 3</t>
  </si>
  <si>
    <t>Leistungsklasse</t>
  </si>
  <si>
    <t>Leistungsklasse 1</t>
  </si>
  <si>
    <t>Leistungsklasse 2</t>
  </si>
  <si>
    <t>Leistungsklasse 3</t>
  </si>
  <si>
    <t>Masterklasse</t>
  </si>
  <si>
    <t>Masterklasse 1</t>
  </si>
  <si>
    <t>Masterklasse 2</t>
  </si>
  <si>
    <t>Masterklasse 3</t>
  </si>
  <si>
    <t>Schüler A1</t>
  </si>
  <si>
    <t>Schüler A2</t>
  </si>
  <si>
    <t>Schüler A3</t>
  </si>
  <si>
    <t>SchülerA</t>
  </si>
  <si>
    <t>SchülerB</t>
  </si>
  <si>
    <t>KinderA</t>
  </si>
  <si>
    <t>Fukugo</t>
  </si>
  <si>
    <t>Gesamt:</t>
  </si>
  <si>
    <t>mit x auswählen</t>
  </si>
  <si>
    <t>TK1: U12 (2014 und jünger) bis 7. Kyu</t>
  </si>
  <si>
    <t>TK2: U12 (2014 und jünger) ab 6. Kyu</t>
  </si>
  <si>
    <t>TS1: U15 (2011 - 2013) bis 7. Kyu</t>
  </si>
  <si>
    <t>TS2: U15 (2011 bis 2013) ab 6. Kyu</t>
  </si>
  <si>
    <t>TJ1: U18 (2008 bis 2010) bis 7. Kyu</t>
  </si>
  <si>
    <t>TJ2: U18 (2008 bis 2010) ab 6. Kyu</t>
  </si>
  <si>
    <t>TL1: Ab 18 (2007 und älter) bis 7. Kyu</t>
  </si>
  <si>
    <t>TL2: Ab 18 (2007 und älter) ab 6. Kyu</t>
  </si>
  <si>
    <t xml:space="preserve">Startgebühren 9. Sieben Seen Cup am 21.06.2025 in Schwerin </t>
  </si>
  <si>
    <t>zu zahlender 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</si>
</sst>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407]_-;\-* #,##0.00\ [$€-407]_-;_-* &quot;-&quot;??\ [$€-407]_-;_-@_-"/>
  </numFmts>
  <fonts count="39" x14ac:knownFonts="1">
    <font>
      <sz val="10"/>
      <name val="Arial"/>
    </font>
    <font>
      <b/>
      <sz val="10"/>
      <name val="Arial"/>
    </font>
    <font>
      <b/>
      <sz val="14"/>
      <name val="Arial"/>
    </font>
    <font>
      <b/>
      <sz val="12"/>
      <name val="Arial"/>
      <family val="2"/>
    </font>
    <font>
      <sz val="8"/>
      <name val="Arial"/>
      <family val="2"/>
    </font>
    <font>
      <sz val="12"/>
      <name val="Arial"/>
      <family val="2"/>
    </font>
    <font>
      <sz val="9"/>
      <name val="Arial"/>
      <family val="2"/>
    </font>
    <font>
      <b/>
      <sz val="9"/>
      <name val="Arial"/>
      <family val="2"/>
    </font>
    <font>
      <sz val="14"/>
      <name val="Arial"/>
      <family val="2"/>
    </font>
    <font>
      <b/>
      <sz val="11"/>
      <name val="Calibri"/>
      <family val="2"/>
    </font>
    <font>
      <sz val="11"/>
      <name val="Calibri"/>
      <family val="2"/>
    </font>
    <font>
      <b/>
      <sz val="11"/>
      <color indexed="18"/>
      <name val="Calibri"/>
      <family val="2"/>
    </font>
    <font>
      <b/>
      <sz val="11"/>
      <color indexed="17"/>
      <name val="Calibri"/>
      <family val="2"/>
    </font>
    <font>
      <sz val="11"/>
      <color indexed="17"/>
      <name val="Calibri"/>
      <family val="2"/>
    </font>
    <font>
      <i/>
      <sz val="11"/>
      <color indexed="14"/>
      <name val="Calibri"/>
      <family val="2"/>
    </font>
    <font>
      <sz val="11"/>
      <color indexed="15"/>
      <name val="Calibri"/>
      <family val="2"/>
    </font>
    <font>
      <sz val="11"/>
      <color indexed="18"/>
      <name val="Calibri"/>
      <family val="2"/>
    </font>
    <font>
      <sz val="11"/>
      <color indexed="19"/>
      <name val="Calibri"/>
      <family val="2"/>
    </font>
    <font>
      <b/>
      <sz val="18"/>
      <color indexed="17"/>
      <name val="Cambria"/>
      <family val="1"/>
    </font>
    <font>
      <b/>
      <sz val="15"/>
      <color indexed="17"/>
      <name val="Calibri"/>
      <family val="2"/>
    </font>
    <font>
      <b/>
      <sz val="13"/>
      <color indexed="17"/>
      <name val="Calibri"/>
      <family val="2"/>
    </font>
    <font>
      <sz val="11"/>
      <color indexed="9"/>
      <name val="Calibri"/>
      <family val="2"/>
    </font>
    <font>
      <sz val="10"/>
      <color indexed="9"/>
      <name val="Arial"/>
      <family val="2"/>
    </font>
    <font>
      <sz val="10"/>
      <name val="Arial"/>
      <family val="2"/>
    </font>
    <font>
      <sz val="10"/>
      <name val="Arial"/>
      <family val="2"/>
    </font>
    <font>
      <b/>
      <sz val="9"/>
      <name val="Arial"/>
      <family val="2"/>
    </font>
    <font>
      <b/>
      <sz val="10"/>
      <name val="Arial"/>
      <family val="2"/>
    </font>
    <font>
      <sz val="12"/>
      <name val="Arial"/>
      <family val="2"/>
    </font>
    <font>
      <b/>
      <sz val="9"/>
      <name val="Arial"/>
      <family val="2"/>
    </font>
    <font>
      <sz val="10"/>
      <name val="Arial"/>
      <family val="2"/>
    </font>
    <font>
      <b/>
      <sz val="10"/>
      <name val="Arial"/>
      <family val="2"/>
    </font>
    <font>
      <sz val="12"/>
      <name val="Arial"/>
      <family val="2"/>
    </font>
    <font>
      <sz val="9"/>
      <name val="Arial"/>
      <family val="2"/>
    </font>
    <font>
      <sz val="11"/>
      <color theme="0"/>
      <name val="Calibri"/>
      <family val="2"/>
      <scheme val="minor"/>
    </font>
    <font>
      <b/>
      <sz val="11"/>
      <name val="Calibri"/>
      <family val="2"/>
      <scheme val="minor"/>
    </font>
    <font>
      <b/>
      <sz val="12"/>
      <color rgb="FFFF0000"/>
      <name val="Arial"/>
      <family val="2"/>
    </font>
    <font>
      <sz val="12"/>
      <color rgb="FFFF0000"/>
      <name val="Arial"/>
      <family val="2"/>
    </font>
    <font>
      <sz val="11"/>
      <name val="Calibri"/>
      <family val="2"/>
      <scheme val="minor"/>
    </font>
    <font>
      <b/>
      <sz val="18"/>
      <name val="Arial"/>
      <family val="2"/>
    </font>
  </fonts>
  <fills count="21">
    <fill>
      <patternFill patternType="none"/>
    </fill>
    <fill>
      <patternFill patternType="gray125"/>
    </fill>
    <fill>
      <patternFill patternType="solid">
        <fgColor indexed="10"/>
        <bgColor indexed="8"/>
      </patternFill>
    </fill>
    <fill>
      <patternFill patternType="solid">
        <fgColor indexed="21"/>
        <bgColor indexed="8"/>
      </patternFill>
    </fill>
    <fill>
      <patternFill patternType="solid">
        <fgColor indexed="8"/>
        <bgColor indexed="8"/>
      </patternFill>
    </fill>
    <fill>
      <patternFill patternType="solid">
        <fgColor indexed="58"/>
        <bgColor indexed="8"/>
      </patternFill>
    </fill>
    <fill>
      <patternFill patternType="solid">
        <fgColor indexed="11"/>
        <bgColor indexed="8"/>
      </patternFill>
    </fill>
    <fill>
      <patternFill patternType="solid">
        <fgColor indexed="13"/>
        <bgColor indexed="8"/>
      </patternFill>
    </fill>
    <fill>
      <patternFill patternType="solid">
        <fgColor indexed="16"/>
        <bgColor indexed="8"/>
      </patternFill>
    </fill>
    <fill>
      <patternFill patternType="solid">
        <fgColor indexed="20"/>
        <bgColor indexed="8"/>
      </patternFill>
    </fill>
    <fill>
      <patternFill patternType="solid">
        <fgColor indexed="18"/>
        <bgColor indexed="8"/>
      </patternFill>
    </fill>
    <fill>
      <patternFill patternType="solid">
        <fgColor indexed="17"/>
        <bgColor indexed="8"/>
      </patternFill>
    </fill>
    <fill>
      <patternFill patternType="solid">
        <fgColor indexed="24"/>
        <bgColor indexed="8"/>
      </patternFill>
    </fill>
    <fill>
      <patternFill patternType="solid">
        <fgColor indexed="23"/>
        <bgColor indexed="8"/>
      </patternFill>
    </fill>
    <fill>
      <patternFill patternType="solid">
        <fgColor indexed="10"/>
        <bgColor indexed="18"/>
      </patternFill>
    </fill>
    <fill>
      <patternFill patternType="solid">
        <fgColor theme="6" tint="0.39997558519241921"/>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39997558519241921"/>
        <bgColor indexed="11"/>
      </patternFill>
    </fill>
    <fill>
      <patternFill patternType="solid">
        <fgColor theme="7" tint="0.59999389629810485"/>
        <bgColor indexed="18"/>
      </patternFill>
    </fill>
  </fills>
  <borders count="73">
    <border>
      <left/>
      <right/>
      <top/>
      <bottom/>
      <diagonal/>
    </border>
    <border>
      <left style="thin">
        <color indexed="18"/>
      </left>
      <right style="thin">
        <color indexed="18"/>
      </right>
      <top style="thin">
        <color indexed="18"/>
      </top>
      <bottom style="thin">
        <color indexed="18"/>
      </bottom>
      <diagonal/>
    </border>
    <border>
      <left style="thin">
        <color indexed="14"/>
      </left>
      <right style="thin">
        <color indexed="14"/>
      </right>
      <top style="thin">
        <color indexed="14"/>
      </top>
      <bottom style="thin">
        <color indexed="14"/>
      </bottom>
      <diagonal/>
    </border>
    <border>
      <left/>
      <right/>
      <top style="thin">
        <color indexed="18"/>
      </top>
      <bottom style="double">
        <color indexed="18"/>
      </bottom>
      <diagonal/>
    </border>
    <border>
      <left style="thin">
        <color indexed="23"/>
      </left>
      <right style="thin">
        <color indexed="23"/>
      </right>
      <top style="thin">
        <color indexed="23"/>
      </top>
      <bottom style="thin">
        <color indexed="23"/>
      </bottom>
      <diagonal/>
    </border>
    <border>
      <left/>
      <right/>
      <top/>
      <bottom style="thick">
        <color indexed="18"/>
      </bottom>
      <diagonal/>
    </border>
    <border>
      <left/>
      <right/>
      <top/>
      <bottom style="thick">
        <color indexed="20"/>
      </bottom>
      <diagonal/>
    </border>
    <border>
      <left/>
      <right/>
      <top/>
      <bottom style="medium">
        <color indexed="20"/>
      </bottom>
      <diagonal/>
    </border>
    <border>
      <left/>
      <right/>
      <top/>
      <bottom style="double">
        <color indexed="17"/>
      </bottom>
      <diagonal/>
    </border>
    <border>
      <left style="double">
        <color indexed="18"/>
      </left>
      <right style="double">
        <color indexed="18"/>
      </right>
      <top style="double">
        <color indexed="18"/>
      </top>
      <bottom style="double">
        <color indexed="1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medium">
        <color indexed="10"/>
      </top>
      <bottom style="thin">
        <color indexed="10"/>
      </bottom>
      <diagonal/>
    </border>
    <border>
      <left style="thin">
        <color indexed="10"/>
      </left>
      <right style="thin">
        <color indexed="10"/>
      </right>
      <top style="thin">
        <color indexed="10"/>
      </top>
      <bottom style="medium">
        <color indexed="10"/>
      </bottom>
      <diagonal/>
    </border>
    <border>
      <left/>
      <right style="medium">
        <color indexed="10"/>
      </right>
      <top style="medium">
        <color indexed="10"/>
      </top>
      <bottom style="medium">
        <color indexed="10"/>
      </bottom>
      <diagonal/>
    </border>
    <border>
      <left style="thin">
        <color indexed="10"/>
      </left>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10"/>
      </left>
      <right/>
      <top style="medium">
        <color indexed="10"/>
      </top>
      <bottom style="thin">
        <color indexed="10"/>
      </bottom>
      <diagonal/>
    </border>
    <border>
      <left style="thin">
        <color indexed="10"/>
      </left>
      <right/>
      <top style="thin">
        <color indexed="10"/>
      </top>
      <bottom style="medium">
        <color indexed="10"/>
      </bottom>
      <diagonal/>
    </border>
    <border>
      <left style="hair">
        <color indexed="10"/>
      </left>
      <right/>
      <top style="hair">
        <color indexed="10"/>
      </top>
      <bottom style="hair">
        <color indexed="10"/>
      </bottom>
      <diagonal/>
    </border>
    <border>
      <left/>
      <right/>
      <top style="hair">
        <color indexed="10"/>
      </top>
      <bottom style="hair">
        <color indexed="10"/>
      </bottom>
      <diagonal/>
    </border>
    <border>
      <left/>
      <right style="hair">
        <color indexed="10"/>
      </right>
      <top style="hair">
        <color indexed="10"/>
      </top>
      <bottom style="hair">
        <color indexed="10"/>
      </bottom>
      <diagonal/>
    </border>
    <border>
      <left style="thin">
        <color indexed="10"/>
      </left>
      <right style="thin">
        <color indexed="10"/>
      </right>
      <top style="medium">
        <color indexed="10"/>
      </top>
      <bottom/>
      <diagonal/>
    </border>
    <border>
      <left style="thin">
        <color indexed="10"/>
      </left>
      <right style="thin">
        <color indexed="10"/>
      </right>
      <top/>
      <bottom/>
      <diagonal/>
    </border>
    <border>
      <left style="thin">
        <color indexed="10"/>
      </left>
      <right style="thin">
        <color indexed="10"/>
      </right>
      <top/>
      <bottom style="medium">
        <color indexed="64"/>
      </bottom>
      <diagonal/>
    </border>
    <border>
      <left style="thin">
        <color indexed="10"/>
      </left>
      <right style="medium">
        <color indexed="64"/>
      </right>
      <top style="medium">
        <color indexed="10"/>
      </top>
      <bottom/>
      <diagonal/>
    </border>
    <border>
      <left style="thin">
        <color indexed="10"/>
      </left>
      <right style="medium">
        <color indexed="64"/>
      </right>
      <top/>
      <bottom/>
      <diagonal/>
    </border>
    <border>
      <left style="thin">
        <color indexed="10"/>
      </left>
      <right style="medium">
        <color indexed="64"/>
      </right>
      <top/>
      <bottom style="medium">
        <color indexed="64"/>
      </bottom>
      <diagonal/>
    </border>
    <border>
      <left/>
      <right style="medium">
        <color indexed="10"/>
      </right>
      <top style="medium">
        <color indexed="10"/>
      </top>
      <bottom/>
      <diagonal/>
    </border>
    <border>
      <left/>
      <right style="medium">
        <color indexed="10"/>
      </right>
      <top/>
      <bottom/>
      <diagonal/>
    </border>
    <border>
      <left/>
      <right style="medium">
        <color indexed="10"/>
      </right>
      <top/>
      <bottom style="medium">
        <color indexed="10"/>
      </bottom>
      <diagonal/>
    </border>
    <border>
      <left style="medium">
        <color indexed="64"/>
      </left>
      <right style="thin">
        <color indexed="10"/>
      </right>
      <top style="medium">
        <color indexed="10"/>
      </top>
      <bottom/>
      <diagonal/>
    </border>
    <border>
      <left style="medium">
        <color indexed="64"/>
      </left>
      <right style="thin">
        <color indexed="10"/>
      </right>
      <top/>
      <bottom/>
      <diagonal/>
    </border>
    <border>
      <left style="medium">
        <color indexed="64"/>
      </left>
      <right style="thin">
        <color indexed="10"/>
      </right>
      <top/>
      <bottom style="medium">
        <color indexed="64"/>
      </bottom>
      <diagonal/>
    </border>
    <border>
      <left style="medium">
        <color indexed="10"/>
      </left>
      <right style="thin">
        <color indexed="10"/>
      </right>
      <top style="medium">
        <color indexed="10"/>
      </top>
      <bottom/>
      <diagonal/>
    </border>
    <border>
      <left style="medium">
        <color indexed="10"/>
      </left>
      <right style="thin">
        <color indexed="10"/>
      </right>
      <top/>
      <bottom/>
      <diagonal/>
    </border>
    <border>
      <left style="medium">
        <color indexed="10"/>
      </left>
      <right style="thin">
        <color indexed="10"/>
      </right>
      <top/>
      <bottom style="medium">
        <color indexed="10"/>
      </bottom>
      <diagonal/>
    </border>
    <border>
      <left style="thin">
        <color indexed="10"/>
      </left>
      <right style="thin">
        <color indexed="10"/>
      </right>
      <top/>
      <bottom style="medium">
        <color indexed="10"/>
      </bottom>
      <diagonal/>
    </border>
    <border>
      <left style="thin">
        <color indexed="10"/>
      </left>
      <right style="medium">
        <color indexed="64"/>
      </right>
      <top/>
      <bottom style="medium">
        <color indexed="10"/>
      </bottom>
      <diagonal/>
    </border>
    <border>
      <left style="medium">
        <color indexed="64"/>
      </left>
      <right style="thin">
        <color indexed="10"/>
      </right>
      <top/>
      <bottom style="medium">
        <color indexed="10"/>
      </bottom>
      <diagonal/>
    </border>
    <border>
      <left style="medium">
        <color indexed="64"/>
      </left>
      <right style="thick">
        <color indexed="10"/>
      </right>
      <top style="medium">
        <color indexed="64"/>
      </top>
      <bottom style="thin">
        <color indexed="10"/>
      </bottom>
      <diagonal/>
    </border>
    <border>
      <left style="thick">
        <color indexed="10"/>
      </left>
      <right style="thick">
        <color indexed="10"/>
      </right>
      <top style="medium">
        <color indexed="64"/>
      </top>
      <bottom style="thin">
        <color indexed="10"/>
      </bottom>
      <diagonal/>
    </border>
    <border>
      <left style="thick">
        <color indexed="10"/>
      </left>
      <right style="medium">
        <color indexed="64"/>
      </right>
      <top style="medium">
        <color indexed="64"/>
      </top>
      <bottom style="thin">
        <color indexed="10"/>
      </bottom>
      <diagonal/>
    </border>
    <border>
      <left style="thick">
        <color indexed="10"/>
      </left>
      <right/>
      <top style="medium">
        <color indexed="64"/>
      </top>
      <bottom style="thin">
        <color indexed="1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10"/>
      </right>
      <top style="medium">
        <color indexed="10"/>
      </top>
      <bottom/>
      <diagonal/>
    </border>
    <border>
      <left style="medium">
        <color indexed="64"/>
      </left>
      <right style="medium">
        <color indexed="10"/>
      </right>
      <top/>
      <bottom/>
      <diagonal/>
    </border>
    <border>
      <left style="medium">
        <color indexed="64"/>
      </left>
      <right style="medium">
        <color indexed="10"/>
      </right>
      <top/>
      <bottom style="medium">
        <color indexed="10"/>
      </bottom>
      <diagonal/>
    </border>
    <border>
      <left style="medium">
        <color indexed="64"/>
      </left>
      <right style="medium">
        <color indexed="10"/>
      </right>
      <top style="medium">
        <color indexed="64"/>
      </top>
      <bottom/>
      <diagonal/>
    </border>
    <border>
      <left style="medium">
        <color indexed="10"/>
      </left>
      <right/>
      <top style="medium">
        <color indexed="64"/>
      </top>
      <bottom style="medium">
        <color indexed="10"/>
      </bottom>
      <diagonal/>
    </border>
    <border>
      <left/>
      <right/>
      <top style="medium">
        <color indexed="64"/>
      </top>
      <bottom style="medium">
        <color indexed="10"/>
      </bottom>
      <diagonal/>
    </border>
  </borders>
  <cellStyleXfs count="47">
    <xf numFmtId="0" fontId="0" fillId="0" borderId="0"/>
    <xf numFmtId="0" fontId="10" fillId="2" borderId="0"/>
    <xf numFmtId="0" fontId="10" fillId="3" borderId="0"/>
    <xf numFmtId="0" fontId="10" fillId="4" borderId="0"/>
    <xf numFmtId="0" fontId="10" fillId="2" borderId="0"/>
    <xf numFmtId="0" fontId="10" fillId="5" borderId="0"/>
    <xf numFmtId="0" fontId="10" fillId="3" borderId="0"/>
    <xf numFmtId="0" fontId="10" fillId="6" borderId="0"/>
    <xf numFmtId="0" fontId="10" fillId="7" borderId="0"/>
    <xf numFmtId="0" fontId="10" fillId="8" borderId="0"/>
    <xf numFmtId="0" fontId="10" fillId="6" borderId="0"/>
    <xf numFmtId="0" fontId="10" fillId="2" borderId="0"/>
    <xf numFmtId="0" fontId="10" fillId="3" borderId="0"/>
    <xf numFmtId="0" fontId="33" fillId="15" borderId="0" applyNumberFormat="0" applyBorder="0" applyAlignment="0" applyProtection="0"/>
    <xf numFmtId="0" fontId="10" fillId="9" borderId="0"/>
    <xf numFmtId="0" fontId="10" fillId="7" borderId="0"/>
    <xf numFmtId="0" fontId="10" fillId="8" borderId="0"/>
    <xf numFmtId="0" fontId="10" fillId="9" borderId="0"/>
    <xf numFmtId="0" fontId="10" fillId="10" borderId="0"/>
    <xf numFmtId="0" fontId="10" fillId="3" borderId="0"/>
    <xf numFmtId="0" fontId="10" fillId="10" borderId="0"/>
    <xf numFmtId="0" fontId="10" fillId="7" borderId="0"/>
    <xf numFmtId="0" fontId="10" fillId="11" borderId="0"/>
    <xf numFmtId="0" fontId="10" fillId="12" borderId="0"/>
    <xf numFmtId="0" fontId="10" fillId="10" borderId="0"/>
    <xf numFmtId="0" fontId="10" fillId="7" borderId="0"/>
    <xf numFmtId="0" fontId="11" fillId="2" borderId="1"/>
    <xf numFmtId="0" fontId="12" fillId="2" borderId="2"/>
    <xf numFmtId="0" fontId="13" fillId="3" borderId="2"/>
    <xf numFmtId="0" fontId="9" fillId="0" borderId="3"/>
    <xf numFmtId="0" fontId="14" fillId="0" borderId="0"/>
    <xf numFmtId="4" fontId="23" fillId="0" borderId="0"/>
    <xf numFmtId="0" fontId="15" fillId="8" borderId="0"/>
    <xf numFmtId="3" fontId="23" fillId="0" borderId="0"/>
    <xf numFmtId="0" fontId="16" fillId="8" borderId="0"/>
    <xf numFmtId="0" fontId="23" fillId="4" borderId="4"/>
    <xf numFmtId="0" fontId="17" fillId="2" borderId="0"/>
    <xf numFmtId="0" fontId="18" fillId="0" borderId="0"/>
    <xf numFmtId="0" fontId="19" fillId="0" borderId="5"/>
    <xf numFmtId="0" fontId="20" fillId="0" borderId="6"/>
    <xf numFmtId="0" fontId="12" fillId="0" borderId="7"/>
    <xf numFmtId="0" fontId="12" fillId="0" borderId="0"/>
    <xf numFmtId="0" fontId="13" fillId="0" borderId="8"/>
    <xf numFmtId="4" fontId="23" fillId="0" borderId="0"/>
    <xf numFmtId="3" fontId="23" fillId="0" borderId="0"/>
    <xf numFmtId="0" fontId="21" fillId="0" borderId="0"/>
    <xf numFmtId="0" fontId="9" fillId="13" borderId="9"/>
  </cellStyleXfs>
  <cellXfs count="156">
    <xf numFmtId="0" fontId="0" fillId="0" borderId="0" xfId="0"/>
    <xf numFmtId="0" fontId="0" fillId="0" borderId="0" xfId="2" applyFont="1" applyFill="1"/>
    <xf numFmtId="0" fontId="0" fillId="0" borderId="0" xfId="1" applyFont="1" applyFill="1"/>
    <xf numFmtId="4" fontId="0" fillId="0" borderId="0" xfId="1" applyNumberFormat="1" applyFont="1" applyFill="1"/>
    <xf numFmtId="0" fontId="1" fillId="0" borderId="0" xfId="2" applyFont="1" applyFill="1"/>
    <xf numFmtId="4" fontId="2" fillId="0" borderId="0" xfId="1" applyNumberFormat="1" applyFont="1" applyFill="1"/>
    <xf numFmtId="14" fontId="3" fillId="14" borderId="0" xfId="1" applyNumberFormat="1" applyFont="1" applyFill="1"/>
    <xf numFmtId="0" fontId="0" fillId="14" borderId="0" xfId="2" applyFont="1" applyFill="1"/>
    <xf numFmtId="4" fontId="3" fillId="0" borderId="0" xfId="1" applyNumberFormat="1" applyFont="1" applyFill="1"/>
    <xf numFmtId="4" fontId="1" fillId="0" borderId="0" xfId="1" applyNumberFormat="1" applyFont="1" applyFill="1"/>
    <xf numFmtId="0" fontId="4" fillId="0" borderId="0" xfId="1" applyFont="1" applyFill="1" applyAlignment="1">
      <alignment wrapText="1"/>
    </xf>
    <xf numFmtId="0" fontId="1" fillId="0" borderId="0" xfId="1" applyFont="1" applyFill="1"/>
    <xf numFmtId="0" fontId="22" fillId="0" borderId="0" xfId="1" applyFont="1" applyFill="1"/>
    <xf numFmtId="0" fontId="4" fillId="0" borderId="0" xfId="1" applyFont="1" applyFill="1" applyAlignment="1">
      <alignment textRotation="90"/>
    </xf>
    <xf numFmtId="0" fontId="5" fillId="0" borderId="0" xfId="2" applyFont="1" applyFill="1"/>
    <xf numFmtId="0" fontId="6" fillId="0" borderId="0" xfId="2" applyFont="1" applyFill="1"/>
    <xf numFmtId="0" fontId="7" fillId="0" borderId="0" xfId="1" applyFont="1" applyFill="1"/>
    <xf numFmtId="0" fontId="6" fillId="0" borderId="0" xfId="1" applyFont="1" applyFill="1"/>
    <xf numFmtId="4" fontId="6" fillId="0" borderId="0" xfId="1" applyNumberFormat="1" applyFont="1" applyFill="1"/>
    <xf numFmtId="0" fontId="6" fillId="0" borderId="10" xfId="1" applyFont="1" applyFill="1" applyBorder="1" applyAlignment="1">
      <alignment horizontal="center"/>
    </xf>
    <xf numFmtId="4" fontId="8" fillId="0" borderId="0" xfId="1" applyNumberFormat="1" applyFont="1" applyFill="1"/>
    <xf numFmtId="0" fontId="1" fillId="0" borderId="0" xfId="1" applyFont="1" applyFill="1" applyAlignment="1">
      <alignment horizontal="center"/>
    </xf>
    <xf numFmtId="0" fontId="2" fillId="0" borderId="0" xfId="1" applyFont="1" applyFill="1" applyAlignment="1">
      <alignment horizontal="center"/>
    </xf>
    <xf numFmtId="0" fontId="1" fillId="0" borderId="11" xfId="1" applyFont="1" applyFill="1" applyBorder="1" applyAlignment="1">
      <alignment horizontal="center"/>
    </xf>
    <xf numFmtId="0" fontId="1" fillId="0" borderId="10" xfId="1" applyFont="1" applyFill="1" applyBorder="1" applyAlignment="1">
      <alignment horizontal="center"/>
    </xf>
    <xf numFmtId="0" fontId="1" fillId="0" borderId="12" xfId="1" applyFont="1" applyFill="1" applyBorder="1" applyAlignment="1">
      <alignment horizontal="center"/>
    </xf>
    <xf numFmtId="4" fontId="0" fillId="0" borderId="0" xfId="2" applyNumberFormat="1" applyFont="1" applyFill="1"/>
    <xf numFmtId="0" fontId="0" fillId="0" borderId="0" xfId="1" applyFont="1" applyFill="1" applyAlignment="1">
      <alignment horizontal="center"/>
    </xf>
    <xf numFmtId="0" fontId="3" fillId="0" borderId="0" xfId="2" applyFont="1" applyFill="1"/>
    <xf numFmtId="0" fontId="7" fillId="0" borderId="0" xfId="2" applyFont="1" applyFill="1"/>
    <xf numFmtId="0" fontId="25" fillId="0" borderId="0" xfId="2" applyFont="1" applyFill="1"/>
    <xf numFmtId="0" fontId="24" fillId="0" borderId="0" xfId="2" applyFont="1" applyFill="1"/>
    <xf numFmtId="0" fontId="6" fillId="0" borderId="0" xfId="2" applyFont="1" applyFill="1" applyAlignment="1">
      <alignment horizontal="center"/>
    </xf>
    <xf numFmtId="0" fontId="25" fillId="0" borderId="0" xfId="1" applyFont="1" applyFill="1"/>
    <xf numFmtId="0" fontId="26" fillId="0" borderId="0" xfId="2" applyFont="1" applyFill="1"/>
    <xf numFmtId="0" fontId="24" fillId="0" borderId="0" xfId="1" applyFont="1" applyFill="1"/>
    <xf numFmtId="0" fontId="26" fillId="0" borderId="0" xfId="1" applyFont="1" applyFill="1"/>
    <xf numFmtId="0" fontId="34" fillId="15" borderId="10" xfId="13" applyFont="1" applyBorder="1"/>
    <xf numFmtId="0" fontId="6" fillId="0" borderId="0" xfId="1" applyFont="1" applyFill="1" applyAlignment="1">
      <alignment horizontal="center"/>
    </xf>
    <xf numFmtId="0" fontId="35" fillId="0" borderId="0" xfId="2" applyFont="1" applyFill="1"/>
    <xf numFmtId="0" fontId="36" fillId="0" borderId="0" xfId="2" applyFont="1" applyFill="1"/>
    <xf numFmtId="0" fontId="6" fillId="0" borderId="10" xfId="1" applyFont="1" applyFill="1" applyBorder="1" applyAlignment="1" applyProtection="1">
      <alignment horizontal="left" vertical="center"/>
      <protection locked="0"/>
    </xf>
    <xf numFmtId="0" fontId="6" fillId="0" borderId="10" xfId="1" applyFont="1" applyFill="1" applyBorder="1" applyAlignment="1" applyProtection="1">
      <alignment horizontal="center" vertical="center"/>
      <protection locked="0"/>
    </xf>
    <xf numFmtId="0" fontId="28" fillId="0" borderId="0" xfId="2" applyFont="1" applyFill="1"/>
    <xf numFmtId="0" fontId="29" fillId="0" borderId="0" xfId="2" applyFont="1" applyFill="1"/>
    <xf numFmtId="0" fontId="30" fillId="0" borderId="0" xfId="2" applyFont="1" applyFill="1"/>
    <xf numFmtId="0" fontId="34" fillId="15" borderId="14" xfId="13" applyFont="1" applyBorder="1"/>
    <xf numFmtId="0" fontId="6" fillId="0" borderId="14" xfId="1" applyFont="1" applyFill="1" applyBorder="1" applyAlignment="1" applyProtection="1">
      <alignment horizontal="center" vertical="center"/>
      <protection locked="0"/>
    </xf>
    <xf numFmtId="0" fontId="34" fillId="15" borderId="15" xfId="13" applyFont="1" applyBorder="1"/>
    <xf numFmtId="0" fontId="6" fillId="0" borderId="16" xfId="1" applyFont="1" applyFill="1" applyBorder="1" applyAlignment="1" applyProtection="1">
      <alignment horizontal="center" vertical="center"/>
      <protection locked="0"/>
    </xf>
    <xf numFmtId="0" fontId="32" fillId="0" borderId="10" xfId="1" applyFont="1" applyFill="1" applyBorder="1" applyAlignment="1" applyProtection="1">
      <alignment horizontal="left" vertical="center"/>
      <protection locked="0"/>
    </xf>
    <xf numFmtId="0" fontId="29" fillId="0" borderId="17" xfId="0" applyFont="1" applyBorder="1"/>
    <xf numFmtId="165" fontId="23" fillId="0" borderId="15" xfId="43" applyNumberFormat="1" applyBorder="1"/>
    <xf numFmtId="165" fontId="5" fillId="0" borderId="15" xfId="2" applyNumberFormat="1" applyFont="1" applyFill="1" applyBorder="1"/>
    <xf numFmtId="0" fontId="27" fillId="0" borderId="15" xfId="1" applyFont="1" applyFill="1" applyBorder="1" applyAlignment="1">
      <alignment horizontal="left"/>
    </xf>
    <xf numFmtId="164" fontId="5" fillId="0" borderId="15" xfId="1" applyNumberFormat="1" applyFont="1" applyFill="1" applyBorder="1"/>
    <xf numFmtId="0" fontId="31" fillId="0" borderId="15" xfId="1" applyFont="1" applyFill="1" applyBorder="1" applyAlignment="1">
      <alignment horizontal="left"/>
    </xf>
    <xf numFmtId="164" fontId="5" fillId="0" borderId="15" xfId="2" applyNumberFormat="1" applyFont="1" applyFill="1" applyBorder="1"/>
    <xf numFmtId="165" fontId="23" fillId="0" borderId="0" xfId="43" applyNumberFormat="1"/>
    <xf numFmtId="165" fontId="23" fillId="0" borderId="0" xfId="43" applyNumberFormat="1" applyAlignment="1">
      <alignment horizontal="left"/>
    </xf>
    <xf numFmtId="0" fontId="0" fillId="0" borderId="25" xfId="1" applyFont="1" applyFill="1" applyBorder="1" applyAlignment="1" applyProtection="1">
      <alignment horizontal="left" vertical="center"/>
      <protection locked="0"/>
    </xf>
    <xf numFmtId="0" fontId="0" fillId="0" borderId="14" xfId="1" applyFont="1" applyFill="1" applyBorder="1" applyAlignment="1" applyProtection="1">
      <alignment horizontal="left" vertical="center"/>
      <protection locked="0"/>
    </xf>
    <xf numFmtId="0" fontId="0" fillId="0" borderId="26" xfId="1" applyFont="1" applyFill="1" applyBorder="1" applyAlignment="1" applyProtection="1">
      <alignment horizontal="left" vertical="center"/>
      <protection locked="0"/>
    </xf>
    <xf numFmtId="0" fontId="38" fillId="0" borderId="0" xfId="1" applyFont="1" applyFill="1"/>
    <xf numFmtId="0" fontId="23" fillId="0" borderId="0" xfId="0" applyFont="1"/>
    <xf numFmtId="0" fontId="6" fillId="0" borderId="15" xfId="1" applyFont="1" applyFill="1" applyBorder="1" applyAlignment="1" applyProtection="1">
      <alignment horizontal="center"/>
      <protection locked="0"/>
    </xf>
    <xf numFmtId="0" fontId="6" fillId="0" borderId="15" xfId="1" applyFont="1" applyFill="1" applyBorder="1" applyAlignment="1" applyProtection="1">
      <alignment horizontal="left"/>
      <protection locked="0"/>
    </xf>
    <xf numFmtId="0" fontId="6" fillId="17" borderId="53" xfId="1" applyFont="1" applyFill="1" applyBorder="1" applyAlignment="1">
      <alignment horizontal="center" vertical="center"/>
    </xf>
    <xf numFmtId="4" fontId="6" fillId="17" borderId="54" xfId="1" applyNumberFormat="1" applyFont="1" applyFill="1" applyBorder="1"/>
    <xf numFmtId="0" fontId="6" fillId="17" borderId="24" xfId="1" applyFont="1" applyFill="1" applyBorder="1" applyAlignment="1">
      <alignment horizontal="center" vertical="center"/>
    </xf>
    <xf numFmtId="0" fontId="6" fillId="0" borderId="55" xfId="1" applyFont="1" applyFill="1" applyBorder="1" applyAlignment="1" applyProtection="1">
      <alignment horizontal="left"/>
      <protection locked="0"/>
    </xf>
    <xf numFmtId="0" fontId="6" fillId="0" borderId="55" xfId="1" applyFont="1" applyFill="1" applyBorder="1" applyAlignment="1" applyProtection="1">
      <alignment horizontal="center"/>
      <protection locked="0"/>
    </xf>
    <xf numFmtId="4" fontId="6" fillId="17" borderId="56" xfId="1" applyNumberFormat="1" applyFont="1" applyFill="1" applyBorder="1"/>
    <xf numFmtId="0" fontId="6" fillId="16" borderId="52" xfId="1" applyFont="1" applyFill="1" applyBorder="1" applyAlignment="1">
      <alignment horizontal="center"/>
    </xf>
    <xf numFmtId="0" fontId="34" fillId="17" borderId="59" xfId="13" applyFont="1" applyFill="1" applyBorder="1" applyAlignment="1">
      <alignment horizontal="center" wrapText="1"/>
    </xf>
    <xf numFmtId="0" fontId="34" fillId="17" borderId="60" xfId="13" applyFont="1" applyFill="1" applyBorder="1"/>
    <xf numFmtId="0" fontId="34" fillId="17" borderId="60" xfId="13" applyFont="1" applyFill="1" applyBorder="1" applyAlignment="1">
      <alignment horizontal="center"/>
    </xf>
    <xf numFmtId="4" fontId="34" fillId="17" borderId="58" xfId="13" applyNumberFormat="1" applyFont="1" applyFill="1" applyBorder="1"/>
    <xf numFmtId="0" fontId="6" fillId="0" borderId="23" xfId="2" applyFont="1" applyFill="1" applyBorder="1" applyAlignment="1">
      <alignment horizontal="right"/>
    </xf>
    <xf numFmtId="4" fontId="6" fillId="17" borderId="62" xfId="2" applyNumberFormat="1" applyFont="1" applyFill="1" applyBorder="1"/>
    <xf numFmtId="0" fontId="6" fillId="17" borderId="63" xfId="1" applyFont="1" applyFill="1" applyBorder="1" applyAlignment="1">
      <alignment horizontal="center" vertical="center"/>
    </xf>
    <xf numFmtId="0" fontId="6" fillId="0" borderId="64" xfId="1" applyFont="1" applyFill="1" applyBorder="1" applyAlignment="1" applyProtection="1">
      <alignment horizontal="left"/>
      <protection locked="0"/>
    </xf>
    <xf numFmtId="0" fontId="6" fillId="0" borderId="64" xfId="1" applyFont="1" applyFill="1" applyBorder="1" applyAlignment="1" applyProtection="1">
      <alignment horizontal="center"/>
      <protection locked="0"/>
    </xf>
    <xf numFmtId="0" fontId="6" fillId="16" borderId="64" xfId="1" applyFont="1" applyFill="1" applyBorder="1" applyAlignment="1">
      <alignment horizontal="center"/>
    </xf>
    <xf numFmtId="4" fontId="6" fillId="17" borderId="65" xfId="1" applyNumberFormat="1" applyFont="1" applyFill="1" applyBorder="1"/>
    <xf numFmtId="0" fontId="6" fillId="16" borderId="66" xfId="1" applyFont="1" applyFill="1" applyBorder="1" applyAlignment="1">
      <alignment horizontal="center"/>
    </xf>
    <xf numFmtId="0" fontId="34" fillId="17" borderId="59" xfId="13" applyFont="1" applyFill="1" applyBorder="1" applyAlignment="1">
      <alignment horizontal="center" textRotation="90" wrapText="1"/>
    </xf>
    <xf numFmtId="4" fontId="34" fillId="17" borderId="13" xfId="13" applyNumberFormat="1" applyFont="1" applyFill="1" applyBorder="1" applyAlignment="1">
      <alignment horizontal="center" vertical="center"/>
    </xf>
    <xf numFmtId="4" fontId="34" fillId="17" borderId="61" xfId="13" applyNumberFormat="1" applyFont="1" applyFill="1" applyBorder="1" applyAlignment="1">
      <alignment horizontal="center" vertical="center"/>
    </xf>
    <xf numFmtId="0" fontId="27" fillId="17" borderId="20" xfId="1" applyFont="1" applyFill="1" applyBorder="1" applyAlignment="1">
      <alignment horizontal="left"/>
    </xf>
    <xf numFmtId="0" fontId="27" fillId="17" borderId="21" xfId="1" applyFont="1" applyFill="1" applyBorder="1" applyAlignment="1">
      <alignment horizontal="left"/>
    </xf>
    <xf numFmtId="164" fontId="5" fillId="17" borderId="22" xfId="1" applyNumberFormat="1" applyFont="1" applyFill="1" applyBorder="1"/>
    <xf numFmtId="0" fontId="5" fillId="17" borderId="20" xfId="1" applyFont="1" applyFill="1" applyBorder="1" applyAlignment="1">
      <alignment horizontal="left"/>
    </xf>
    <xf numFmtId="0" fontId="37" fillId="15" borderId="27" xfId="13" applyFont="1" applyBorder="1" applyAlignment="1" applyProtection="1">
      <alignment horizontal="left" vertical="center"/>
      <protection locked="0"/>
    </xf>
    <xf numFmtId="0" fontId="37" fillId="15" borderId="28" xfId="13" applyFont="1" applyBorder="1" applyAlignment="1" applyProtection="1">
      <alignment horizontal="left" vertical="center"/>
      <protection locked="0"/>
    </xf>
    <xf numFmtId="0" fontId="37" fillId="15" borderId="29" xfId="13" applyFont="1" applyBorder="1" applyAlignment="1" applyProtection="1">
      <alignment horizontal="left" vertical="center"/>
      <protection locked="0"/>
    </xf>
    <xf numFmtId="0" fontId="29" fillId="0" borderId="0" xfId="0" applyFont="1" applyAlignment="1">
      <alignment horizontal="left" vertical="top" wrapText="1"/>
    </xf>
    <xf numFmtId="0" fontId="6" fillId="17" borderId="57" xfId="2" applyFont="1" applyFill="1" applyBorder="1" applyAlignment="1">
      <alignment horizontal="center"/>
    </xf>
    <xf numFmtId="0" fontId="6" fillId="17" borderId="18" xfId="2" applyFont="1" applyFill="1" applyBorder="1" applyAlignment="1">
      <alignment horizontal="center"/>
    </xf>
    <xf numFmtId="0" fontId="6" fillId="17" borderId="19" xfId="2" applyFont="1" applyFill="1" applyBorder="1" applyAlignment="1">
      <alignment horizontal="center"/>
    </xf>
    <xf numFmtId="0" fontId="24" fillId="20" borderId="30" xfId="1" applyFont="1" applyFill="1" applyBorder="1" applyAlignment="1" applyProtection="1">
      <alignment horizontal="center" vertical="center"/>
      <protection locked="0"/>
    </xf>
    <xf numFmtId="0" fontId="24" fillId="20" borderId="31" xfId="1" applyFont="1" applyFill="1" applyBorder="1" applyAlignment="1" applyProtection="1">
      <alignment horizontal="center" vertical="center"/>
      <protection locked="0"/>
    </xf>
    <xf numFmtId="0" fontId="24" fillId="20" borderId="32" xfId="1" applyFont="1" applyFill="1" applyBorder="1" applyAlignment="1" applyProtection="1">
      <alignment horizontal="center" vertical="center"/>
      <protection locked="0"/>
    </xf>
    <xf numFmtId="0" fontId="24" fillId="20" borderId="33" xfId="1" applyFont="1" applyFill="1" applyBorder="1" applyAlignment="1" applyProtection="1">
      <alignment horizontal="center" vertical="center"/>
      <protection locked="0"/>
    </xf>
    <xf numFmtId="0" fontId="24" fillId="20" borderId="34" xfId="1" applyFont="1" applyFill="1" applyBorder="1" applyAlignment="1" applyProtection="1">
      <alignment horizontal="center" vertical="center"/>
      <protection locked="0"/>
    </xf>
    <xf numFmtId="0" fontId="24" fillId="20" borderId="35" xfId="1" applyFont="1" applyFill="1" applyBorder="1" applyAlignment="1" applyProtection="1">
      <alignment horizontal="center" vertical="center"/>
      <protection locked="0"/>
    </xf>
    <xf numFmtId="4" fontId="0" fillId="17" borderId="67" xfId="2" applyNumberFormat="1" applyFont="1" applyFill="1" applyBorder="1" applyAlignment="1">
      <alignment horizontal="center" vertical="center"/>
    </xf>
    <xf numFmtId="4" fontId="0" fillId="17" borderId="68" xfId="2" applyNumberFormat="1" applyFont="1" applyFill="1" applyBorder="1" applyAlignment="1">
      <alignment horizontal="center" vertical="center"/>
    </xf>
    <xf numFmtId="0" fontId="24" fillId="20" borderId="30" xfId="1" applyFont="1" applyFill="1" applyBorder="1" applyAlignment="1" applyProtection="1">
      <alignment horizontal="center" vertical="center" wrapText="1"/>
      <protection locked="0"/>
    </xf>
    <xf numFmtId="0" fontId="24" fillId="20" borderId="31" xfId="1" applyFont="1" applyFill="1" applyBorder="1" applyAlignment="1" applyProtection="1">
      <alignment horizontal="center" vertical="center" wrapText="1"/>
      <protection locked="0"/>
    </xf>
    <xf numFmtId="0" fontId="24" fillId="20" borderId="32" xfId="1" applyFont="1" applyFill="1" applyBorder="1" applyAlignment="1" applyProtection="1">
      <alignment horizontal="center" vertical="center" wrapText="1"/>
      <protection locked="0"/>
    </xf>
    <xf numFmtId="0" fontId="24" fillId="20" borderId="33" xfId="1" applyFont="1" applyFill="1" applyBorder="1" applyAlignment="1" applyProtection="1">
      <alignment horizontal="center" vertical="center" wrapText="1"/>
      <protection locked="0"/>
    </xf>
    <xf numFmtId="0" fontId="24" fillId="20" borderId="34" xfId="1" applyFont="1" applyFill="1" applyBorder="1" applyAlignment="1" applyProtection="1">
      <alignment horizontal="center" vertical="center" wrapText="1"/>
      <protection locked="0"/>
    </xf>
    <xf numFmtId="0" fontId="24" fillId="20" borderId="35" xfId="1" applyFont="1" applyFill="1" applyBorder="1" applyAlignment="1" applyProtection="1">
      <alignment horizontal="center" vertical="center" wrapText="1"/>
      <protection locked="0"/>
    </xf>
    <xf numFmtId="0" fontId="24" fillId="20" borderId="39" xfId="1" applyFont="1" applyFill="1" applyBorder="1" applyAlignment="1" applyProtection="1">
      <alignment horizontal="center" vertical="center"/>
      <protection locked="0"/>
    </xf>
    <xf numFmtId="0" fontId="23" fillId="20" borderId="40" xfId="1" applyFont="1" applyFill="1" applyBorder="1" applyAlignment="1" applyProtection="1">
      <alignment horizontal="center" vertical="center"/>
      <protection locked="0"/>
    </xf>
    <xf numFmtId="0" fontId="23" fillId="20" borderId="41" xfId="1" applyFont="1" applyFill="1" applyBorder="1" applyAlignment="1" applyProtection="1">
      <alignment horizontal="center" vertical="center"/>
      <protection locked="0"/>
    </xf>
    <xf numFmtId="0" fontId="23" fillId="20" borderId="31" xfId="1" applyFont="1" applyFill="1" applyBorder="1" applyAlignment="1" applyProtection="1">
      <alignment horizontal="center" vertical="center"/>
      <protection locked="0"/>
    </xf>
    <xf numFmtId="0" fontId="23" fillId="20" borderId="32" xfId="1" applyFont="1" applyFill="1" applyBorder="1" applyAlignment="1" applyProtection="1">
      <alignment horizontal="center" vertical="center"/>
      <protection locked="0"/>
    </xf>
    <xf numFmtId="0" fontId="23" fillId="20" borderId="30" xfId="1" applyFont="1" applyFill="1" applyBorder="1" applyAlignment="1" applyProtection="1">
      <alignment horizontal="center" vertical="center"/>
      <protection locked="0"/>
    </xf>
    <xf numFmtId="0" fontId="0" fillId="0" borderId="42" xfId="1" applyFont="1" applyFill="1" applyBorder="1" applyAlignment="1" applyProtection="1">
      <alignment horizontal="left" vertical="center"/>
      <protection locked="0"/>
    </xf>
    <xf numFmtId="0" fontId="0" fillId="0" borderId="43" xfId="1" applyFont="1" applyFill="1" applyBorder="1" applyAlignment="1" applyProtection="1">
      <alignment horizontal="left" vertical="center"/>
      <protection locked="0"/>
    </xf>
    <xf numFmtId="0" fontId="0" fillId="0" borderId="44" xfId="1" applyFont="1" applyFill="1" applyBorder="1" applyAlignment="1" applyProtection="1">
      <alignment horizontal="left" vertical="center"/>
      <protection locked="0"/>
    </xf>
    <xf numFmtId="0" fontId="24" fillId="20" borderId="39" xfId="1" applyFont="1" applyFill="1" applyBorder="1" applyAlignment="1" applyProtection="1">
      <alignment horizontal="center" vertical="center" wrapText="1"/>
      <protection locked="0"/>
    </xf>
    <xf numFmtId="0" fontId="23" fillId="20" borderId="40" xfId="1" applyFont="1" applyFill="1" applyBorder="1" applyAlignment="1" applyProtection="1">
      <alignment horizontal="center" vertical="center" wrapText="1"/>
      <protection locked="0"/>
    </xf>
    <xf numFmtId="0" fontId="23" fillId="20" borderId="41" xfId="1" applyFont="1" applyFill="1" applyBorder="1" applyAlignment="1" applyProtection="1">
      <alignment horizontal="center" vertical="center" wrapText="1"/>
      <protection locked="0"/>
    </xf>
    <xf numFmtId="0" fontId="23" fillId="20" borderId="30" xfId="1" applyFont="1" applyFill="1" applyBorder="1" applyAlignment="1" applyProtection="1">
      <alignment horizontal="center" vertical="center" wrapText="1"/>
      <protection locked="0"/>
    </xf>
    <xf numFmtId="0" fontId="23" fillId="20" borderId="31" xfId="1" applyFont="1" applyFill="1" applyBorder="1" applyAlignment="1" applyProtection="1">
      <alignment horizontal="center" vertical="center" wrapText="1"/>
      <protection locked="0"/>
    </xf>
    <xf numFmtId="0" fontId="23" fillId="20" borderId="32" xfId="1" applyFont="1" applyFill="1" applyBorder="1" applyAlignment="1" applyProtection="1">
      <alignment horizontal="center" vertical="center" wrapText="1"/>
      <protection locked="0"/>
    </xf>
    <xf numFmtId="0" fontId="23" fillId="20" borderId="45" xfId="1" applyFont="1" applyFill="1" applyBorder="1" applyAlignment="1" applyProtection="1">
      <alignment horizontal="center" vertical="center"/>
      <protection locked="0"/>
    </xf>
    <xf numFmtId="0" fontId="24" fillId="20" borderId="45" xfId="1" applyFont="1" applyFill="1" applyBorder="1" applyAlignment="1" applyProtection="1">
      <alignment horizontal="center" vertical="center"/>
      <protection locked="0"/>
    </xf>
    <xf numFmtId="0" fontId="23" fillId="20" borderId="47" xfId="1" applyFont="1" applyFill="1" applyBorder="1" applyAlignment="1" applyProtection="1">
      <alignment horizontal="center" vertical="center" wrapText="1"/>
      <protection locked="0"/>
    </xf>
    <xf numFmtId="0" fontId="23" fillId="20" borderId="45" xfId="1" applyFont="1" applyFill="1" applyBorder="1" applyAlignment="1" applyProtection="1">
      <alignment horizontal="center" vertical="center" wrapText="1"/>
      <protection locked="0"/>
    </xf>
    <xf numFmtId="0" fontId="24" fillId="20" borderId="46" xfId="1" applyFont="1" applyFill="1" applyBorder="1" applyAlignment="1" applyProtection="1">
      <alignment horizontal="center" vertical="center"/>
      <protection locked="0"/>
    </xf>
    <xf numFmtId="4" fontId="0" fillId="17" borderId="69" xfId="2" applyNumberFormat="1" applyFont="1" applyFill="1" applyBorder="1" applyAlignment="1">
      <alignment horizontal="center" vertical="center"/>
    </xf>
    <xf numFmtId="0" fontId="24" fillId="20" borderId="45" xfId="1" applyFont="1" applyFill="1" applyBorder="1" applyAlignment="1" applyProtection="1">
      <alignment horizontal="center" vertical="center" wrapText="1"/>
      <protection locked="0"/>
    </xf>
    <xf numFmtId="0" fontId="24" fillId="20" borderId="46" xfId="1" applyFont="1" applyFill="1" applyBorder="1" applyAlignment="1" applyProtection="1">
      <alignment horizontal="center" vertical="center" wrapText="1"/>
      <protection locked="0"/>
    </xf>
    <xf numFmtId="0" fontId="23" fillId="20" borderId="47" xfId="1" applyFont="1" applyFill="1" applyBorder="1" applyAlignment="1" applyProtection="1">
      <alignment horizontal="center" vertical="center"/>
      <protection locked="0"/>
    </xf>
    <xf numFmtId="0" fontId="23" fillId="20" borderId="33" xfId="1" applyFont="1" applyFill="1" applyBorder="1" applyAlignment="1" applyProtection="1">
      <alignment horizontal="center" vertical="center" wrapText="1"/>
      <protection locked="0"/>
    </xf>
    <xf numFmtId="0" fontId="29" fillId="20" borderId="30" xfId="1" applyFont="1" applyFill="1" applyBorder="1" applyAlignment="1" applyProtection="1">
      <alignment horizontal="center" vertical="center"/>
      <protection locked="0"/>
    </xf>
    <xf numFmtId="0" fontId="29" fillId="20" borderId="30" xfId="1" applyFont="1" applyFill="1" applyBorder="1" applyAlignment="1" applyProtection="1">
      <alignment horizontal="center" vertical="center" wrapText="1"/>
      <protection locked="0"/>
    </xf>
    <xf numFmtId="4" fontId="0" fillId="17" borderId="70" xfId="2" applyNumberFormat="1" applyFont="1" applyFill="1" applyBorder="1" applyAlignment="1">
      <alignment horizontal="center" vertical="center"/>
    </xf>
    <xf numFmtId="0" fontId="34" fillId="18" borderId="71" xfId="13" applyFont="1" applyFill="1" applyBorder="1" applyAlignment="1">
      <alignment horizontal="right" vertical="center"/>
    </xf>
    <xf numFmtId="0" fontId="34" fillId="18" borderId="72" xfId="13" applyFont="1" applyFill="1" applyBorder="1" applyAlignment="1">
      <alignment horizontal="right" vertical="center"/>
    </xf>
    <xf numFmtId="0" fontId="1" fillId="19" borderId="48" xfId="1" applyFont="1" applyFill="1" applyBorder="1" applyAlignment="1">
      <alignment horizontal="center"/>
    </xf>
    <xf numFmtId="0" fontId="1" fillId="19" borderId="49" xfId="1" applyFont="1" applyFill="1" applyBorder="1" applyAlignment="1">
      <alignment horizontal="center"/>
    </xf>
    <xf numFmtId="0" fontId="1" fillId="19" borderId="50" xfId="1" applyFont="1" applyFill="1" applyBorder="1" applyAlignment="1">
      <alignment horizontal="center"/>
    </xf>
    <xf numFmtId="0" fontId="1" fillId="19" borderId="51" xfId="1" applyFont="1" applyFill="1" applyBorder="1" applyAlignment="1">
      <alignment horizontal="center"/>
    </xf>
    <xf numFmtId="0" fontId="23" fillId="20" borderId="39" xfId="1" applyFont="1" applyFill="1" applyBorder="1" applyAlignment="1" applyProtection="1">
      <alignment horizontal="center" vertical="center"/>
      <protection locked="0"/>
    </xf>
    <xf numFmtId="4" fontId="0" fillId="17" borderId="36" xfId="2" applyNumberFormat="1" applyFont="1" applyFill="1" applyBorder="1" applyAlignment="1">
      <alignment horizontal="center" vertical="center"/>
    </xf>
    <xf numFmtId="4" fontId="0" fillId="17" borderId="37" xfId="2" applyNumberFormat="1" applyFont="1" applyFill="1" applyBorder="1" applyAlignment="1">
      <alignment horizontal="center" vertical="center"/>
    </xf>
    <xf numFmtId="4" fontId="0" fillId="17" borderId="38" xfId="2" applyNumberFormat="1" applyFont="1" applyFill="1" applyBorder="1" applyAlignment="1">
      <alignment horizontal="center" vertical="center"/>
    </xf>
    <xf numFmtId="0" fontId="34" fillId="17" borderId="71" xfId="13" applyFont="1" applyFill="1" applyBorder="1" applyAlignment="1">
      <alignment horizontal="right" vertical="center"/>
    </xf>
    <xf numFmtId="0" fontId="34" fillId="17" borderId="72" xfId="13" applyFont="1" applyFill="1" applyBorder="1" applyAlignment="1">
      <alignment horizontal="right" vertical="center"/>
    </xf>
    <xf numFmtId="0" fontId="31" fillId="0" borderId="15" xfId="2" applyFont="1" applyFill="1" applyBorder="1" applyAlignment="1">
      <alignment horizontal="left"/>
    </xf>
    <xf numFmtId="0" fontId="3" fillId="0" borderId="15" xfId="2" applyFont="1" applyFill="1" applyBorder="1" applyAlignment="1">
      <alignment horizontal="left"/>
    </xf>
  </cellXfs>
  <cellStyles count="47">
    <cellStyle name="20% - Akzent1" xfId="1" xr:uid="{A498D2DA-13AA-4F9B-B68D-048323510DD0}"/>
    <cellStyle name="20% - Akzent2" xfId="2" xr:uid="{3018E5F1-7EC3-45ED-81BB-B905B9103E30}"/>
    <cellStyle name="20% - Akzent3" xfId="3" xr:uid="{92D2BD4A-2F28-4A6D-AF8F-81A9A0A255C0}"/>
    <cellStyle name="20% - Akzent4" xfId="4" xr:uid="{2632CC6C-D49E-4C4B-805A-85ACD24BC596}"/>
    <cellStyle name="20% - Akzent5" xfId="5" xr:uid="{BF9915B6-47AB-4FD7-A697-8BA323136A36}"/>
    <cellStyle name="20% - Akzent6" xfId="6" xr:uid="{968084F4-1334-4A7C-A9F1-8FE5EE1FEA95}"/>
    <cellStyle name="40% - Akzent1" xfId="7" xr:uid="{1DCC9406-17B3-4E51-8B6E-BE2067FFE8A9}"/>
    <cellStyle name="40% - Akzent2" xfId="8" xr:uid="{BCB3A539-B209-41F6-BE51-5CA871046559}"/>
    <cellStyle name="40% - Akzent3" xfId="9" xr:uid="{167B537F-1CEC-4AF0-A5D4-47D9382B4A93}"/>
    <cellStyle name="40% - Akzent4" xfId="10" xr:uid="{0ADC150E-A189-44FC-9182-D1C8D54318B5}"/>
    <cellStyle name="40% - Akzent5" xfId="11" xr:uid="{9595D8F9-B19B-4D9B-89AE-22A91B61C417}"/>
    <cellStyle name="40% - Akzent6" xfId="12" xr:uid="{DA424516-AFF9-498E-A2E9-AC4242F4B3DA}"/>
    <cellStyle name="60 % - Akzent3" xfId="13" builtinId="40"/>
    <cellStyle name="60% - Akzent1" xfId="14" xr:uid="{42F5DE15-98AA-4536-B316-72ECB5DB4C4C}"/>
    <cellStyle name="60% - Akzent2" xfId="15" xr:uid="{6C4BFD69-A3E2-476F-90AA-A4276DB5EA99}"/>
    <cellStyle name="60% - Akzent3" xfId="16" xr:uid="{96DDDE0D-B731-4490-865B-7B92DCEDF31E}"/>
    <cellStyle name="60% - Akzent4" xfId="17" xr:uid="{12046660-987C-4CA8-A92B-452A9B8CC24C}"/>
    <cellStyle name="60% - Akzent5" xfId="18" xr:uid="{49D534D9-63B7-485C-B43D-EE80B709A288}"/>
    <cellStyle name="60% - Akzent6" xfId="19" xr:uid="{1CAC567A-07B1-41F6-8211-11D7570DEB2C}"/>
    <cellStyle name="Akzent1" xfId="20" builtinId="29" customBuiltin="1"/>
    <cellStyle name="Akzent2" xfId="21" builtinId="33" customBuiltin="1"/>
    <cellStyle name="Akzent3" xfId="22" builtinId="37" customBuiltin="1"/>
    <cellStyle name="Akzent4" xfId="23" builtinId="41" customBuiltin="1"/>
    <cellStyle name="Akzent5" xfId="24" builtinId="45" customBuiltin="1"/>
    <cellStyle name="Akzent6" xfId="25" builtinId="49" customBuiltin="1"/>
    <cellStyle name="Ausgabe" xfId="26" builtinId="21" customBuiltin="1"/>
    <cellStyle name="Berechnung" xfId="27" builtinId="22" customBuiltin="1"/>
    <cellStyle name="Eingabe" xfId="28" builtinId="20" customBuiltin="1"/>
    <cellStyle name="Ergebnis" xfId="29" builtinId="25" customBuiltin="1"/>
    <cellStyle name="Erklärender Text" xfId="30" builtinId="53" customBuiltin="1"/>
    <cellStyle name="Euro" xfId="31" xr:uid="{22718C71-6900-47EC-93D1-67184EC4179E}"/>
    <cellStyle name="Gut" xfId="32" builtinId="26" customBuiltin="1"/>
    <cellStyle name="Komma0" xfId="33" xr:uid="{3F3571D2-CA10-4667-9ACE-77D9B9B846FC}"/>
    <cellStyle name="Neutral" xfId="34" builtinId="28" customBuiltin="1"/>
    <cellStyle name="Notiz" xfId="35" builtinId="10" customBuiltin="1"/>
    <cellStyle name="Schlecht" xfId="36" builtinId="27" customBuiltin="1"/>
    <cellStyle name="Standard" xfId="0" builtinId="0"/>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ährung" xfId="43" builtinId="4"/>
    <cellStyle name="Währung0" xfId="44" xr:uid="{CA82ACF6-83CC-426C-A1E6-E757EAAF46DB}"/>
    <cellStyle name="Warnender Text" xfId="45" builtinId="11" customBuiltin="1"/>
    <cellStyle name="Zelle überprüfen" xfId="46"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1"/>
      <rgbColor rgb="00000000"/>
      <rgbColor rgb="0000FF00"/>
      <rgbColor rgb="00FFFFFF"/>
      <rgbColor rgb="00005000"/>
      <rgbColor rgb="00909090"/>
      <rgbColor rgb="006E0074"/>
      <rgbColor rgb="00009208"/>
      <rgbColor rgb="00006B00"/>
      <rgbColor rgb="00006500"/>
      <rgbColor rgb="0065006E"/>
      <rgbColor rgb="0005000C"/>
      <rgbColor rgb="00001300"/>
      <rgbColor rgb="00007A00"/>
      <rgbColor rgb="00007400"/>
      <rgbColor rgb="00070000"/>
      <rgbColor rgb="00000050"/>
      <rgbColor rgb="00FFE0C0"/>
      <rgbColor rgb="00B0B0FF"/>
      <rgbColor rgb="00C890FF"/>
      <rgbColor rgb="00A040FF"/>
      <rgbColor rgb="006000C0"/>
      <rgbColor rgb="00005050"/>
      <rgbColor rgb="000080FF"/>
      <rgbColor rgb="00A0D0FF"/>
      <rgbColor rgb="00B0FFFF"/>
      <rgbColor rgb="0070FFFF"/>
      <rgbColor rgb="00005000"/>
      <rgbColor rgb="00B0FFB0"/>
      <rgbColor rgb="00FFFF90"/>
      <rgbColor rgb="00FFCC00"/>
      <rgbColor rgb="00500000"/>
      <rgbColor rgb="00FFB0B0"/>
      <rgbColor rgb="00FFB870"/>
      <rgbColor rgb="00FF8000"/>
      <rgbColor rgb="00FF6000"/>
      <rgbColor rgb="00500050"/>
      <rgbColor rgb="00FFB0FF"/>
      <rgbColor rgb="00FFA0D0"/>
      <rgbColor rgb="00FF80C0"/>
      <rgbColor rgb="00FF0080"/>
      <rgbColor rgb="00909090"/>
      <rgbColor rgb="00E0B090"/>
      <rgbColor rgb="00B07050"/>
      <rgbColor rgb="00250020"/>
      <rgbColor rgb="002D0020"/>
      <rgbColor rgb="0041006B"/>
      <rgbColor rgb="007A0065"/>
      <rgbColor rgb="006E0074"/>
      <rgbColor rgb="00310000"/>
      <rgbColor rgb="00030001"/>
      <rgbColor rgb="000C0007"/>
      <rgbColor rgb="006566DB"/>
      <rgbColor rgb="00F1FF05"/>
      <rgbColor rgb="000C0007"/>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4DFE7-E364-4883-973B-9AEF9BDD872F}">
  <sheetPr>
    <pageSetUpPr autoPageBreaks="0"/>
  </sheetPr>
  <dimension ref="A1:R19"/>
  <sheetViews>
    <sheetView workbookViewId="0">
      <selection activeCell="N3" sqref="N3"/>
    </sheetView>
  </sheetViews>
  <sheetFormatPr baseColWidth="10" defaultRowHeight="13.2" x14ac:dyDescent="0.25"/>
  <cols>
    <col min="1" max="1" width="16.6640625" style="1" customWidth="1"/>
    <col min="2" max="2" width="16.6640625" style="2" customWidth="1"/>
    <col min="3" max="3" width="16.6640625" style="1" customWidth="1"/>
    <col min="4" max="6" width="4.6640625" style="1" customWidth="1"/>
    <col min="7" max="15" width="3.6640625" style="1" customWidth="1"/>
    <col min="16" max="16" width="11.44140625" style="3" customWidth="1"/>
  </cols>
  <sheetData>
    <row r="1" spans="1:18" x14ac:dyDescent="0.25">
      <c r="A1" s="4"/>
    </row>
    <row r="2" spans="1:18" ht="22.8" x14ac:dyDescent="0.4">
      <c r="A2" s="63" t="s">
        <v>41</v>
      </c>
      <c r="P2" s="5"/>
    </row>
    <row r="3" spans="1:18" ht="15.6" x14ac:dyDescent="0.3">
      <c r="A3" s="6"/>
      <c r="B3" s="6"/>
      <c r="C3" s="7"/>
      <c r="D3" s="7"/>
      <c r="E3" s="7"/>
      <c r="F3" s="7"/>
      <c r="G3" s="7"/>
      <c r="H3" s="7"/>
      <c r="I3" s="7"/>
      <c r="J3" s="7"/>
      <c r="P3" s="8"/>
    </row>
    <row r="4" spans="1:18" x14ac:dyDescent="0.25">
      <c r="A4" s="9"/>
      <c r="B4" s="10"/>
      <c r="C4" s="10"/>
      <c r="D4" s="10"/>
      <c r="E4" s="10"/>
      <c r="F4" s="10"/>
      <c r="G4" s="10"/>
      <c r="H4" s="10"/>
      <c r="I4" s="10"/>
    </row>
    <row r="5" spans="1:18" x14ac:dyDescent="0.25">
      <c r="A5" s="2"/>
    </row>
    <row r="6" spans="1:18" ht="14.4" x14ac:dyDescent="0.25">
      <c r="A6" s="11" t="s">
        <v>12</v>
      </c>
      <c r="B6" s="93"/>
      <c r="C6" s="94"/>
      <c r="D6" s="94"/>
      <c r="E6" s="94"/>
      <c r="F6" s="94"/>
      <c r="G6" s="94"/>
      <c r="H6" s="94"/>
      <c r="I6" s="94"/>
      <c r="J6" s="95"/>
    </row>
    <row r="7" spans="1:18" ht="14.4" x14ac:dyDescent="0.25">
      <c r="A7" s="11" t="s">
        <v>13</v>
      </c>
      <c r="B7" s="93"/>
      <c r="C7" s="94"/>
      <c r="D7" s="94"/>
      <c r="E7" s="94"/>
      <c r="F7" s="94"/>
      <c r="G7" s="94"/>
      <c r="H7" s="94"/>
      <c r="I7" s="94"/>
      <c r="J7" s="95"/>
    </row>
    <row r="8" spans="1:18" ht="14.4" x14ac:dyDescent="0.25">
      <c r="A8" s="11" t="s">
        <v>11</v>
      </c>
      <c r="B8" s="93"/>
      <c r="C8" s="94"/>
      <c r="D8" s="94"/>
      <c r="E8" s="94"/>
      <c r="F8" s="94"/>
      <c r="G8" s="94"/>
      <c r="H8" s="94"/>
      <c r="I8" s="94"/>
      <c r="J8" s="95"/>
    </row>
    <row r="9" spans="1:18" ht="14.4" x14ac:dyDescent="0.25">
      <c r="A9" s="11" t="s">
        <v>19</v>
      </c>
      <c r="B9" s="93"/>
      <c r="C9" s="94"/>
      <c r="D9" s="94"/>
      <c r="E9" s="94"/>
      <c r="F9" s="94"/>
      <c r="G9" s="94"/>
      <c r="H9" s="94"/>
      <c r="I9" s="94"/>
      <c r="J9" s="95"/>
    </row>
    <row r="10" spans="1:18" ht="14.4" x14ac:dyDescent="0.25">
      <c r="A10" s="11" t="s">
        <v>14</v>
      </c>
      <c r="B10" s="93"/>
      <c r="C10" s="94"/>
      <c r="D10" s="94"/>
      <c r="E10" s="94"/>
      <c r="F10" s="94"/>
      <c r="G10" s="94"/>
      <c r="H10" s="94"/>
      <c r="I10" s="94"/>
      <c r="J10" s="95"/>
    </row>
    <row r="11" spans="1:18" x14ac:dyDescent="0.25">
      <c r="A11" s="2"/>
      <c r="B11" s="1"/>
    </row>
    <row r="12" spans="1:18" x14ac:dyDescent="0.25">
      <c r="A12" s="11" t="s">
        <v>21</v>
      </c>
      <c r="B12" s="1"/>
    </row>
    <row r="13" spans="1:18" x14ac:dyDescent="0.25">
      <c r="A13" s="2"/>
    </row>
    <row r="14" spans="1:18" x14ac:dyDescent="0.25">
      <c r="A14" s="4" t="s">
        <v>36</v>
      </c>
      <c r="G14" s="12"/>
    </row>
    <row r="15" spans="1:18" x14ac:dyDescent="0.25">
      <c r="Q15" s="13"/>
      <c r="R15" s="13"/>
    </row>
    <row r="16" spans="1:18" x14ac:dyDescent="0.25">
      <c r="A16" s="4" t="s">
        <v>7</v>
      </c>
    </row>
    <row r="18" spans="1:3" x14ac:dyDescent="0.25">
      <c r="A18" s="34"/>
      <c r="B18" s="35"/>
      <c r="C18" s="31"/>
    </row>
    <row r="19" spans="1:3" x14ac:dyDescent="0.25">
      <c r="A19" s="34"/>
      <c r="B19" s="36"/>
    </row>
  </sheetData>
  <sheetProtection selectLockedCells="1"/>
  <mergeCells count="5">
    <mergeCell ref="B6:J6"/>
    <mergeCell ref="B7:J7"/>
    <mergeCell ref="B8:J8"/>
    <mergeCell ref="B9:J9"/>
    <mergeCell ref="B10:J10"/>
  </mergeCells>
  <pageMargins left="0.78740157499999996" right="0.78740157499999996" top="0.984251969" bottom="0.984251969" header="0.4921259845" footer="0.49212598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D633-CE36-455D-8665-596CFFB7CD1D}">
  <sheetPr>
    <tabColor rgb="FFFFFF00"/>
    <pageSetUpPr autoPageBreaks="0"/>
  </sheetPr>
  <dimension ref="A1:G15"/>
  <sheetViews>
    <sheetView tabSelected="1" zoomScaleNormal="145" workbookViewId="0">
      <selection activeCell="C7" sqref="C7"/>
    </sheetView>
  </sheetViews>
  <sheetFormatPr baseColWidth="10" defaultRowHeight="13.2" x14ac:dyDescent="0.25"/>
  <cols>
    <col min="1" max="1" width="7.44140625" customWidth="1"/>
    <col min="2" max="3" width="21.44140625" customWidth="1"/>
    <col min="4" max="5" width="7" customWidth="1"/>
    <col min="6" max="6" width="8" bestFit="1" customWidth="1"/>
    <col min="7" max="7" width="13" bestFit="1" customWidth="1"/>
  </cols>
  <sheetData>
    <row r="1" spans="1:7" x14ac:dyDescent="0.25">
      <c r="A1" s="33" t="s">
        <v>24</v>
      </c>
      <c r="B1" s="17"/>
      <c r="C1" s="17"/>
      <c r="D1" s="17"/>
      <c r="E1" s="17"/>
      <c r="F1" s="17"/>
    </row>
    <row r="2" spans="1:7" x14ac:dyDescent="0.25">
      <c r="A2" s="16"/>
      <c r="B2" s="17"/>
      <c r="C2" s="17"/>
      <c r="D2" s="17"/>
      <c r="E2" s="17"/>
      <c r="F2" s="17"/>
    </row>
    <row r="3" spans="1:7" ht="14.4" x14ac:dyDescent="0.3">
      <c r="A3" s="37" t="s">
        <v>8</v>
      </c>
      <c r="B3" s="37" t="s">
        <v>10</v>
      </c>
      <c r="C3" s="37" t="s">
        <v>20</v>
      </c>
      <c r="D3" s="37" t="s">
        <v>4</v>
      </c>
      <c r="E3" s="37" t="s">
        <v>9</v>
      </c>
      <c r="F3" s="46" t="s">
        <v>6</v>
      </c>
      <c r="G3" s="48" t="s">
        <v>34</v>
      </c>
    </row>
    <row r="4" spans="1:7" x14ac:dyDescent="0.25">
      <c r="A4" s="19">
        <v>1</v>
      </c>
      <c r="B4" s="50"/>
      <c r="C4" s="50"/>
      <c r="D4" s="42"/>
      <c r="E4" s="42"/>
      <c r="F4" s="47"/>
      <c r="G4" s="52">
        <f>IF(B4="",0,-10)</f>
        <v>0</v>
      </c>
    </row>
    <row r="5" spans="1:7" x14ac:dyDescent="0.25">
      <c r="A5" s="19">
        <v>2</v>
      </c>
      <c r="B5" s="41"/>
      <c r="C5" s="41"/>
      <c r="D5" s="42"/>
      <c r="E5" s="42"/>
      <c r="F5" s="47"/>
      <c r="G5" s="52">
        <f t="shared" ref="G5:G13" si="0">IF(B5="",0,-10)</f>
        <v>0</v>
      </c>
    </row>
    <row r="6" spans="1:7" x14ac:dyDescent="0.25">
      <c r="A6" s="19">
        <v>3</v>
      </c>
      <c r="B6" s="41"/>
      <c r="C6" s="41"/>
      <c r="D6" s="42"/>
      <c r="E6" s="42"/>
      <c r="F6" s="47"/>
      <c r="G6" s="52">
        <f t="shared" si="0"/>
        <v>0</v>
      </c>
    </row>
    <row r="7" spans="1:7" x14ac:dyDescent="0.25">
      <c r="A7" s="19">
        <v>4</v>
      </c>
      <c r="B7" s="41"/>
      <c r="C7" s="41"/>
      <c r="D7" s="42"/>
      <c r="E7" s="42"/>
      <c r="F7" s="47"/>
      <c r="G7" s="52">
        <f t="shared" si="0"/>
        <v>0</v>
      </c>
    </row>
    <row r="8" spans="1:7" x14ac:dyDescent="0.25">
      <c r="A8" s="19">
        <v>5</v>
      </c>
      <c r="B8" s="41"/>
      <c r="C8" s="41"/>
      <c r="D8" s="42"/>
      <c r="E8" s="42"/>
      <c r="F8" s="47"/>
      <c r="G8" s="52">
        <f t="shared" si="0"/>
        <v>0</v>
      </c>
    </row>
    <row r="9" spans="1:7" x14ac:dyDescent="0.25">
      <c r="A9" s="19">
        <v>6</v>
      </c>
      <c r="B9" s="41"/>
      <c r="C9" s="41"/>
      <c r="D9" s="42"/>
      <c r="E9" s="42"/>
      <c r="F9" s="47"/>
      <c r="G9" s="52">
        <f t="shared" si="0"/>
        <v>0</v>
      </c>
    </row>
    <row r="10" spans="1:7" x14ac:dyDescent="0.25">
      <c r="A10" s="19">
        <v>7</v>
      </c>
      <c r="B10" s="41"/>
      <c r="C10" s="41"/>
      <c r="D10" s="42"/>
      <c r="E10" s="42"/>
      <c r="F10" s="47"/>
      <c r="G10" s="52">
        <f t="shared" si="0"/>
        <v>0</v>
      </c>
    </row>
    <row r="11" spans="1:7" x14ac:dyDescent="0.25">
      <c r="A11" s="19">
        <v>8</v>
      </c>
      <c r="B11" s="41"/>
      <c r="C11" s="41"/>
      <c r="D11" s="42"/>
      <c r="E11" s="42"/>
      <c r="F11" s="47"/>
      <c r="G11" s="52">
        <f t="shared" si="0"/>
        <v>0</v>
      </c>
    </row>
    <row r="12" spans="1:7" x14ac:dyDescent="0.25">
      <c r="A12" s="19">
        <v>9</v>
      </c>
      <c r="B12" s="41"/>
      <c r="C12" s="41"/>
      <c r="D12" s="42"/>
      <c r="E12" s="42"/>
      <c r="F12" s="47"/>
      <c r="G12" s="52">
        <f t="shared" si="0"/>
        <v>0</v>
      </c>
    </row>
    <row r="13" spans="1:7" x14ac:dyDescent="0.25">
      <c r="A13" s="19">
        <v>10</v>
      </c>
      <c r="B13" s="41"/>
      <c r="C13" s="41"/>
      <c r="D13" s="42"/>
      <c r="E13" s="42"/>
      <c r="F13" s="49"/>
      <c r="G13" s="52">
        <f t="shared" si="0"/>
        <v>0</v>
      </c>
    </row>
    <row r="14" spans="1:7" x14ac:dyDescent="0.25">
      <c r="F14" s="51" t="s">
        <v>18</v>
      </c>
      <c r="G14" s="52">
        <f>SUM(G4:G13)</f>
        <v>0</v>
      </c>
    </row>
    <row r="15" spans="1:7" ht="156" customHeight="1" x14ac:dyDescent="0.25">
      <c r="A15" s="96" t="s">
        <v>40</v>
      </c>
      <c r="B15" s="96"/>
      <c r="C15" s="96"/>
      <c r="D15" s="96"/>
      <c r="E15" s="96"/>
      <c r="F15" s="96"/>
      <c r="G15" s="96"/>
    </row>
  </sheetData>
  <sheetProtection sheet="1" selectLockedCells="1"/>
  <mergeCells count="1">
    <mergeCell ref="A15:G15"/>
  </mergeCells>
  <pageMargins left="0.78740157499999996" right="0.78740157499999996"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5545-EAE0-462A-BF99-469E9EDC81AB}">
  <sheetPr>
    <tabColor rgb="FF0070C0"/>
    <pageSetUpPr autoPageBreaks="0"/>
  </sheetPr>
  <dimension ref="A1:AM45"/>
  <sheetViews>
    <sheetView zoomScale="120" zoomScaleNormal="120" workbookViewId="0">
      <selection activeCell="C6" sqref="C6"/>
    </sheetView>
  </sheetViews>
  <sheetFormatPr baseColWidth="10" defaultColWidth="11" defaultRowHeight="11.4" x14ac:dyDescent="0.2"/>
  <cols>
    <col min="1" max="1" width="4.44140625" style="15" customWidth="1"/>
    <col min="2" max="3" width="17.109375" style="15" customWidth="1"/>
    <col min="4" max="4" width="8.5546875" style="15" bestFit="1" customWidth="1"/>
    <col min="5" max="6" width="4.6640625" style="15" customWidth="1"/>
    <col min="7" max="7" width="23.6640625" style="32" customWidth="1"/>
    <col min="8" max="10" width="7.77734375" style="32" customWidth="1"/>
    <col min="11" max="11" width="9.33203125" style="32" bestFit="1" customWidth="1"/>
    <col min="12" max="38" width="3.6640625" style="32" customWidth="1"/>
    <col min="39" max="39" width="9.6640625" style="15" customWidth="1"/>
    <col min="40" max="16384" width="11" style="15"/>
  </cols>
  <sheetData>
    <row r="1" spans="1:39" ht="12" x14ac:dyDescent="0.25">
      <c r="A1" s="33" t="s">
        <v>25</v>
      </c>
      <c r="B1" s="17"/>
      <c r="C1" s="17"/>
      <c r="D1" s="17"/>
      <c r="E1" s="17"/>
      <c r="F1" s="17"/>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18"/>
    </row>
    <row r="2" spans="1:39" ht="13.8" thickBot="1" x14ac:dyDescent="0.3">
      <c r="A2" s="16"/>
      <c r="B2" s="17" t="s">
        <v>37</v>
      </c>
      <c r="C2" s="58">
        <v>6</v>
      </c>
      <c r="D2" s="17"/>
      <c r="E2" s="17"/>
      <c r="F2" s="17"/>
      <c r="G2" s="17"/>
      <c r="H2" s="17"/>
      <c r="I2" s="17"/>
      <c r="J2" s="17"/>
      <c r="K2" s="18"/>
      <c r="L2" s="15"/>
    </row>
    <row r="3" spans="1:39" ht="12" thickBot="1" x14ac:dyDescent="0.25">
      <c r="B3" s="17"/>
      <c r="G3" s="15"/>
      <c r="H3" s="97" t="s">
        <v>73</v>
      </c>
      <c r="I3" s="98"/>
      <c r="J3" s="99"/>
      <c r="K3" s="18"/>
      <c r="L3" s="15"/>
    </row>
    <row r="4" spans="1:39" ht="29.4" thickBot="1" x14ac:dyDescent="0.35">
      <c r="A4" s="74" t="s">
        <v>8</v>
      </c>
      <c r="B4" s="75" t="s">
        <v>10</v>
      </c>
      <c r="C4" s="75" t="s">
        <v>20</v>
      </c>
      <c r="D4" s="75" t="s">
        <v>42</v>
      </c>
      <c r="E4" s="75" t="s">
        <v>9</v>
      </c>
      <c r="F4" s="75" t="s">
        <v>6</v>
      </c>
      <c r="G4" s="75"/>
      <c r="H4" s="76" t="s">
        <v>23</v>
      </c>
      <c r="I4" s="76" t="s">
        <v>22</v>
      </c>
      <c r="J4" s="76" t="s">
        <v>71</v>
      </c>
      <c r="K4" s="77" t="s">
        <v>0</v>
      </c>
      <c r="L4" s="15"/>
    </row>
    <row r="5" spans="1:39" x14ac:dyDescent="0.2">
      <c r="A5" s="80">
        <v>1</v>
      </c>
      <c r="B5" s="81"/>
      <c r="C5" s="81"/>
      <c r="D5" s="82"/>
      <c r="E5" s="82"/>
      <c r="F5" s="82"/>
      <c r="G5" s="83" t="str">
        <f>IF(D5="",
    "",
    IF(AND(OR(F5&lt;1,F5&gt;10),OR(E5&lt;1,E5&gt;10)),
        "Graduierung fehlt",
        IF(AND(D5&gt;=2018,OR(E5=9,E5=10)),
            "Kinder B",
            HLOOKUP(
                LOOKUP(D5, {0;1986;2008;2010;2012;2014;2016}, {"Masterklasse";"Leistungsklasse";"Junioren";"Jugend";"SchülerA";"SchülerB";"KinderA"}),
                Jahrgangsübersicht!$A$1:$G$4,
                IF(AND(F5&gt;=1,F5&lt;=10),
                    4,
                    LOOKUP(E5, {0;4;7}, {4;3;2})
                ),
                FALSE
            )
        )
    )
)</f>
        <v/>
      </c>
      <c r="H5" s="82"/>
      <c r="I5" s="82"/>
      <c r="J5" s="82"/>
      <c r="K5" s="84">
        <f>IF(COUNTIF(H5,"x"),$C$2,0)+IF(COUNTIF(I5,"x"),$C$2,0)+IF(COUNTIF(J5,"x"),$C$2,0)</f>
        <v>0</v>
      </c>
      <c r="L5" s="15" t="str">
        <f>IF(AND(G5="Kinder B",OR(I5="x",J5="x")),"ACHTUNG: Die Gruppe Kinder B darf nur in Kata starten. Bitte ggf. Rücksprache mit Ausrichter halten.",IF(AND(OR(G5="Kinder A1",G5="Kinder A2",G5="Kinder A3",G5="Schüler B1",G5="Schüler B2",G5="Schüler B3",G5="Schüler A1",G5="Schüler A2",G5="Schüler A3",G5="Jugend 1",G5="Jugend 2",G5="Jugend 3",G5="Junioren 1",G5="Junioren 2",G5="Junioren 3",G5="Leistungsklasse 1",G5="Leistungsklasse 2",G5="Masterklasse 1",G5="Masterklasse 2"),J5="x"),"ACHTUNG: Die Gruppe "&amp;G5&amp;" kann nicht in Fukugo starten.",""))</f>
        <v/>
      </c>
    </row>
    <row r="6" spans="1:39" x14ac:dyDescent="0.2">
      <c r="A6" s="67">
        <v>2</v>
      </c>
      <c r="B6" s="66"/>
      <c r="C6" s="66"/>
      <c r="D6" s="65"/>
      <c r="E6" s="65"/>
      <c r="F6" s="65"/>
      <c r="G6" s="73" t="str">
        <f>IF(D6="",
    "",
    IF(AND(OR(F6&lt;1,F6&gt;10),OR(E6&lt;1,E6&gt;10)),
        "Graduierung fehlt",
        IF(AND(D6&gt;=2018,OR(E6=9,E6=10)),
            "Kinder B",
            HLOOKUP(
                LOOKUP(D6, {0;1986;2008;2010;2012;2014;2016}, {"Masterklasse";"Leistungsklasse";"Junioren";"Jugend";"SchülerA";"SchülerB";"KinderA"}),
                Jahrgangsübersicht!$A$1:$G$4,
                IF(AND(F6&gt;=1,F6&lt;=10),
                    4,
                    LOOKUP(E6, {0;4;7}, {4;3;2})
                ),
                FALSE
            )
        )
    )
)</f>
        <v/>
      </c>
      <c r="H6" s="65"/>
      <c r="I6" s="65"/>
      <c r="J6" s="65"/>
      <c r="K6" s="68">
        <f>IF(COUNTIF(H6,"x"),$C$2,0)+IF(COUNTIF(I6,"x"),$C$2,0)+IF(COUNTIF(J6,"x"),$C$2,0)</f>
        <v>0</v>
      </c>
      <c r="L6" s="15" t="str">
        <f t="shared" ref="L6:L44" si="0">IF(AND(G6="Kinder B",OR(I6="x",J6="x")),"ACHTUNG: Die Gruppe Kinder B darf nur in Kata starten. Bitte ggf. Rücksprache mit Ausrichter halten.",IF(AND(OR(G6="Kinder A1",G6="Kinder A2",G6="Kinder A3",G6="Schüler B1",G6="Schüler B2",G6="Schüler B3",G6="Schüler A1",G6="Schüler A2",G6="Schüler A3",G6="Jugend 1",G6="Jugend 2",G6="Jugend 3",G6="Junioren 1",G6="Junioren 2",G6="Junioren 3",G6="Leistungsklasse 1",G6="Leistungsklasse 2",G6="Masterklasse 1",G6="Masterklasse 2"),J6="x"),"ACHTUNG: Die Gruppe "&amp;G6&amp;" kann nicht in Fukugo starten.",""))</f>
        <v/>
      </c>
    </row>
    <row r="7" spans="1:39" x14ac:dyDescent="0.2">
      <c r="A7" s="67">
        <v>3</v>
      </c>
      <c r="B7" s="66"/>
      <c r="C7" s="66"/>
      <c r="D7" s="65"/>
      <c r="E7" s="65"/>
      <c r="F7" s="65"/>
      <c r="G7" s="73" t="str">
        <f>IF(D7="",
    "",
    IF(AND(OR(F7&lt;1,F7&gt;10),OR(E7&lt;1,E7&gt;10)),
        "Graduierung fehlt",
        IF(AND(D7&gt;=2018,OR(E7=9,E7=10)),
            "Kinder B",
            HLOOKUP(
                LOOKUP(D7, {0;1986;2008;2010;2012;2014;2016}, {"Masterklasse";"Leistungsklasse";"Junioren";"Jugend";"SchülerA";"SchülerB";"KinderA"}),
                Jahrgangsübersicht!$A$1:$G$4,
                IF(AND(F7&gt;=1,F7&lt;=10),
                    4,
                    LOOKUP(E7, {0;4;7}, {4;3;2})
                ),
                FALSE
            )
        )
    )
)</f>
        <v/>
      </c>
      <c r="H7" s="65"/>
      <c r="I7" s="65"/>
      <c r="J7" s="65"/>
      <c r="K7" s="68">
        <f t="shared" ref="K7:K42" si="1">IF(COUNTIF(H7,"x"),$C$2,0)+IF(COUNTIF(I7,"x"),$C$2,0)+IF(COUNTIF(J7,"x"),$C$2,0)</f>
        <v>0</v>
      </c>
      <c r="L7" s="15" t="str">
        <f t="shared" si="0"/>
        <v/>
      </c>
    </row>
    <row r="8" spans="1:39" x14ac:dyDescent="0.2">
      <c r="A8" s="67">
        <v>4</v>
      </c>
      <c r="B8" s="66"/>
      <c r="C8" s="66"/>
      <c r="D8" s="65"/>
      <c r="E8" s="65"/>
      <c r="F8" s="65"/>
      <c r="G8" s="73" t="str">
        <f>IF(D8="",
    "",
    IF(AND(OR(F8&lt;1,F8&gt;10),OR(E8&lt;1,E8&gt;10)),
        "Graduierung fehlt",
        IF(AND(D8&gt;=2018,OR(E8=9,E8=10)),
            "Kinder B",
            HLOOKUP(
                LOOKUP(D8, {0;1986;2008;2010;2012;2014;2016}, {"Masterklasse";"Leistungsklasse";"Junioren";"Jugend";"SchülerA";"SchülerB";"KinderA"}),
                Jahrgangsübersicht!$A$1:$G$4,
                IF(AND(F8&gt;=1,F8&lt;=10),
                    4,
                    LOOKUP(E8, {0;4;7}, {4;3;2})
                ),
                FALSE
            )
        )
    )
)</f>
        <v/>
      </c>
      <c r="H8" s="65"/>
      <c r="I8" s="65"/>
      <c r="J8" s="65"/>
      <c r="K8" s="68">
        <f t="shared" si="1"/>
        <v>0</v>
      </c>
      <c r="L8" s="15" t="str">
        <f t="shared" si="0"/>
        <v/>
      </c>
    </row>
    <row r="9" spans="1:39" x14ac:dyDescent="0.2">
      <c r="A9" s="67">
        <v>5</v>
      </c>
      <c r="B9" s="66"/>
      <c r="C9" s="66"/>
      <c r="D9" s="65"/>
      <c r="E9" s="65"/>
      <c r="F9" s="65"/>
      <c r="G9" s="73" t="str">
        <f>IF(D9="",
    "",
    IF(AND(OR(F9&lt;1,F9&gt;10),OR(E9&lt;1,E9&gt;10)),
        "Graduierung fehlt",
        IF(AND(D9&gt;=2018,OR(E9=9,E9=10)),
            "Kinder B",
            HLOOKUP(
                LOOKUP(D9, {0;1986;2008;2010;2012;2014;2016}, {"Masterklasse";"Leistungsklasse";"Junioren";"Jugend";"SchülerA";"SchülerB";"KinderA"}),
                Jahrgangsübersicht!$A$1:$G$4,
                IF(AND(F9&gt;=1,F9&lt;=10),
                    4,
                    LOOKUP(E9, {0;4;7}, {4;3;2})
                ),
                FALSE
            )
        )
    )
)</f>
        <v/>
      </c>
      <c r="H9" s="65"/>
      <c r="I9" s="65"/>
      <c r="J9" s="65"/>
      <c r="K9" s="68">
        <f t="shared" si="1"/>
        <v>0</v>
      </c>
      <c r="L9" s="15" t="str">
        <f t="shared" si="0"/>
        <v/>
      </c>
    </row>
    <row r="10" spans="1:39" x14ac:dyDescent="0.2">
      <c r="A10" s="67">
        <v>6</v>
      </c>
      <c r="B10" s="66"/>
      <c r="C10" s="66"/>
      <c r="D10" s="65"/>
      <c r="E10" s="65"/>
      <c r="F10" s="65"/>
      <c r="G10" s="73" t="str">
        <f>IF(D10="",
    "",
    IF(AND(OR(F10&lt;1,F10&gt;10),OR(E10&lt;1,E10&gt;10)),
        "Graduierung fehlt",
        IF(AND(D10&gt;=2018,OR(E10=9,E10=10)),
            "Kinder B",
            HLOOKUP(
                LOOKUP(D10, {0;1986;2008;2010;2012;2014;2016}, {"Masterklasse";"Leistungsklasse";"Junioren";"Jugend";"SchülerA";"SchülerB";"KinderA"}),
                Jahrgangsübersicht!$A$1:$G$4,
                IF(AND(F10&gt;=1,F10&lt;=10),
                    4,
                    LOOKUP(E10, {0;4;7}, {4;3;2})
                ),
                FALSE
            )
        )
    )
)</f>
        <v/>
      </c>
      <c r="H10" s="65"/>
      <c r="I10" s="65"/>
      <c r="J10" s="65"/>
      <c r="K10" s="68">
        <f t="shared" si="1"/>
        <v>0</v>
      </c>
      <c r="L10" s="15" t="str">
        <f t="shared" si="0"/>
        <v/>
      </c>
    </row>
    <row r="11" spans="1:39" x14ac:dyDescent="0.2">
      <c r="A11" s="67">
        <v>7</v>
      </c>
      <c r="B11" s="66"/>
      <c r="C11" s="66"/>
      <c r="D11" s="65"/>
      <c r="E11" s="65"/>
      <c r="F11" s="65"/>
      <c r="G11" s="73" t="str">
        <f>IF(D11="",
    "",
    IF(AND(OR(F11&lt;1,F11&gt;10),OR(E11&lt;1,E11&gt;10)),
        "Graduierung fehlt",
        IF(AND(D11&gt;=2018,OR(E11=9,E11=10)),
            "Kinder B",
            HLOOKUP(
                LOOKUP(D11, {0;1986;2008;2010;2012;2014;2016}, {"Masterklasse";"Leistungsklasse";"Junioren";"Jugend";"SchülerA";"SchülerB";"KinderA"}),
                Jahrgangsübersicht!$A$1:$G$4,
                IF(AND(F11&gt;=1,F11&lt;=10),
                    4,
                    LOOKUP(E11, {0;4;7}, {4;3;2})
                ),
                FALSE
            )
        )
    )
)</f>
        <v/>
      </c>
      <c r="H11" s="65"/>
      <c r="I11" s="65"/>
      <c r="J11" s="65"/>
      <c r="K11" s="68">
        <f t="shared" si="1"/>
        <v>0</v>
      </c>
      <c r="L11" s="15" t="str">
        <f t="shared" si="0"/>
        <v/>
      </c>
    </row>
    <row r="12" spans="1:39" x14ac:dyDescent="0.2">
      <c r="A12" s="67">
        <v>8</v>
      </c>
      <c r="B12" s="66"/>
      <c r="C12" s="66"/>
      <c r="D12" s="65"/>
      <c r="E12" s="65"/>
      <c r="F12" s="65"/>
      <c r="G12" s="73" t="str">
        <f>IF(D12="",
    "",
    IF(AND(OR(F12&lt;1,F12&gt;10),OR(E12&lt;1,E12&gt;10)),
        "Graduierung fehlt",
        IF(AND(D12&gt;=2018,OR(E12=9,E12=10)),
            "Kinder B",
            HLOOKUP(
                LOOKUP(D12, {0;1986;2008;2010;2012;2014;2016}, {"Masterklasse";"Leistungsklasse";"Junioren";"Jugend";"SchülerA";"SchülerB";"KinderA"}),
                Jahrgangsübersicht!$A$1:$G$4,
                IF(AND(F12&gt;=1,F12&lt;=10),
                    4,
                    LOOKUP(E12, {0;4;7}, {4;3;2})
                ),
                FALSE
            )
        )
    )
)</f>
        <v/>
      </c>
      <c r="H12" s="65"/>
      <c r="I12" s="65"/>
      <c r="J12" s="65"/>
      <c r="K12" s="68">
        <f t="shared" si="1"/>
        <v>0</v>
      </c>
      <c r="L12" s="15" t="str">
        <f t="shared" si="0"/>
        <v/>
      </c>
    </row>
    <row r="13" spans="1:39" x14ac:dyDescent="0.2">
      <c r="A13" s="67">
        <v>9</v>
      </c>
      <c r="B13" s="66"/>
      <c r="C13" s="66"/>
      <c r="D13" s="65"/>
      <c r="E13" s="65"/>
      <c r="F13" s="65"/>
      <c r="G13" s="73" t="str">
        <f>IF(D13="",
    "",
    IF(AND(OR(F13&lt;1,F13&gt;10),OR(E13&lt;1,E13&gt;10)),
        "Graduierung fehlt",
        IF(AND(D13&gt;=2018,OR(E13=9,E13=10)),
            "Kinder B",
            HLOOKUP(
                LOOKUP(D13, {0;1986;2008;2010;2012;2014;2016}, {"Masterklasse";"Leistungsklasse";"Junioren";"Jugend";"SchülerA";"SchülerB";"KinderA"}),
                Jahrgangsübersicht!$A$1:$G$4,
                IF(AND(F13&gt;=1,F13&lt;=10),
                    4,
                    LOOKUP(E13, {0;4;7}, {4;3;2})
                ),
                FALSE
            )
        )
    )
)</f>
        <v/>
      </c>
      <c r="H13" s="65"/>
      <c r="I13" s="65"/>
      <c r="J13" s="65"/>
      <c r="K13" s="68">
        <f t="shared" si="1"/>
        <v>0</v>
      </c>
      <c r="L13" s="15" t="str">
        <f t="shared" si="0"/>
        <v/>
      </c>
    </row>
    <row r="14" spans="1:39" x14ac:dyDescent="0.2">
      <c r="A14" s="67">
        <v>10</v>
      </c>
      <c r="B14" s="66"/>
      <c r="C14" s="66"/>
      <c r="D14" s="65"/>
      <c r="E14" s="65"/>
      <c r="F14" s="65"/>
      <c r="G14" s="73" t="str">
        <f>IF(D14="",
    "",
    IF(AND(OR(F14&lt;1,F14&gt;10),OR(E14&lt;1,E14&gt;10)),
        "Graduierung fehlt",
        IF(AND(D14&gt;=2018,OR(E14=9,E14=10)),
            "Kinder B",
            HLOOKUP(
                LOOKUP(D14, {0;1986;2008;2010;2012;2014;2016}, {"Masterklasse";"Leistungsklasse";"Junioren";"Jugend";"SchülerA";"SchülerB";"KinderA"}),
                Jahrgangsübersicht!$A$1:$G$4,
                IF(AND(F14&gt;=1,F14&lt;=10),
                    4,
                    LOOKUP(E14, {0;4;7}, {4;3;2})
                ),
                FALSE
            )
        )
    )
)</f>
        <v/>
      </c>
      <c r="H14" s="65"/>
      <c r="I14" s="65"/>
      <c r="J14" s="65"/>
      <c r="K14" s="68">
        <f t="shared" si="1"/>
        <v>0</v>
      </c>
      <c r="L14" s="15" t="str">
        <f t="shared" si="0"/>
        <v/>
      </c>
    </row>
    <row r="15" spans="1:39" x14ac:dyDescent="0.2">
      <c r="A15" s="67">
        <v>11</v>
      </c>
      <c r="B15" s="66"/>
      <c r="C15" s="66"/>
      <c r="D15" s="65"/>
      <c r="E15" s="65"/>
      <c r="F15" s="65"/>
      <c r="G15" s="73" t="str">
        <f>IF(D15="",
    "",
    IF(AND(OR(F15&lt;1,F15&gt;10),OR(E15&lt;1,E15&gt;10)),
        "Graduierung fehlt",
        IF(AND(D15&gt;=2018,OR(E15=9,E15=10)),
            "Kinder B",
            HLOOKUP(
                LOOKUP(D15, {0;1986;2008;2010;2012;2014;2016}, {"Masterklasse";"Leistungsklasse";"Junioren";"Jugend";"SchülerA";"SchülerB";"KinderA"}),
                Jahrgangsübersicht!$A$1:$G$4,
                IF(AND(F15&gt;=1,F15&lt;=10),
                    4,
                    LOOKUP(E15, {0;4;7}, {4;3;2})
                ),
                FALSE
            )
        )
    )
)</f>
        <v/>
      </c>
      <c r="H15" s="65"/>
      <c r="I15" s="65"/>
      <c r="J15" s="65"/>
      <c r="K15" s="68">
        <f t="shared" si="1"/>
        <v>0</v>
      </c>
      <c r="L15" s="15" t="str">
        <f t="shared" si="0"/>
        <v/>
      </c>
    </row>
    <row r="16" spans="1:39" x14ac:dyDescent="0.2">
      <c r="A16" s="67">
        <v>12</v>
      </c>
      <c r="B16" s="66"/>
      <c r="C16" s="66"/>
      <c r="D16" s="65"/>
      <c r="E16" s="65"/>
      <c r="F16" s="65"/>
      <c r="G16" s="73" t="str">
        <f>IF(D16="",
    "",
    IF(AND(OR(F16&lt;1,F16&gt;10),OR(E16&lt;1,E16&gt;10)),
        "Graduierung fehlt",
        IF(AND(D16&gt;=2018,OR(E16=9,E16=10)),
            "Kinder B",
            HLOOKUP(
                LOOKUP(D16, {0;1986;2008;2010;2012;2014;2016}, {"Masterklasse";"Leistungsklasse";"Junioren";"Jugend";"SchülerA";"SchülerB";"KinderA"}),
                Jahrgangsübersicht!$A$1:$G$4,
                IF(AND(F16&gt;=1,F16&lt;=10),
                    4,
                    LOOKUP(E16, {0;4;7}, {4;3;2})
                ),
                FALSE
            )
        )
    )
)</f>
        <v/>
      </c>
      <c r="H16" s="65"/>
      <c r="I16" s="65"/>
      <c r="J16" s="65"/>
      <c r="K16" s="68">
        <f t="shared" si="1"/>
        <v>0</v>
      </c>
      <c r="L16" s="15" t="str">
        <f t="shared" si="0"/>
        <v/>
      </c>
    </row>
    <row r="17" spans="1:12" x14ac:dyDescent="0.2">
      <c r="A17" s="67">
        <v>13</v>
      </c>
      <c r="B17" s="66"/>
      <c r="C17" s="66"/>
      <c r="D17" s="65"/>
      <c r="E17" s="65"/>
      <c r="F17" s="65"/>
      <c r="G17" s="73" t="str">
        <f>IF(D17="",
    "",
    IF(AND(OR(F17&lt;1,F17&gt;10),OR(E17&lt;1,E17&gt;10)),
        "Graduierung fehlt",
        IF(AND(D17&gt;=2018,OR(E17=9,E17=10)),
            "Kinder B",
            HLOOKUP(
                LOOKUP(D17, {0;1986;2008;2010;2012;2014;2016}, {"Masterklasse";"Leistungsklasse";"Junioren";"Jugend";"SchülerA";"SchülerB";"KinderA"}),
                Jahrgangsübersicht!$A$1:$G$4,
                IF(AND(F17&gt;=1,F17&lt;=10),
                    4,
                    LOOKUP(E17, {0;4;7}, {4;3;2})
                ),
                FALSE
            )
        )
    )
)</f>
        <v/>
      </c>
      <c r="H17" s="65"/>
      <c r="I17" s="65"/>
      <c r="J17" s="65"/>
      <c r="K17" s="68">
        <f t="shared" si="1"/>
        <v>0</v>
      </c>
      <c r="L17" s="15" t="str">
        <f t="shared" si="0"/>
        <v/>
      </c>
    </row>
    <row r="18" spans="1:12" x14ac:dyDescent="0.2">
      <c r="A18" s="67">
        <v>14</v>
      </c>
      <c r="B18" s="66"/>
      <c r="C18" s="66"/>
      <c r="D18" s="65"/>
      <c r="E18" s="65"/>
      <c r="F18" s="65"/>
      <c r="G18" s="73" t="str">
        <f>IF(D18="",
    "",
    IF(AND(OR(F18&lt;1,F18&gt;10),OR(E18&lt;1,E18&gt;10)),
        "Graduierung fehlt",
        IF(AND(D18&gt;=2018,OR(E18=9,E18=10)),
            "Kinder B",
            HLOOKUP(
                LOOKUP(D18, {0;1986;2008;2010;2012;2014;2016}, {"Masterklasse";"Leistungsklasse";"Junioren";"Jugend";"SchülerA";"SchülerB";"KinderA"}),
                Jahrgangsübersicht!$A$1:$G$4,
                IF(AND(F18&gt;=1,F18&lt;=10),
                    4,
                    LOOKUP(E18, {0;4;7}, {4;3;2})
                ),
                FALSE
            )
        )
    )
)</f>
        <v/>
      </c>
      <c r="H18" s="65"/>
      <c r="I18" s="65"/>
      <c r="J18" s="65"/>
      <c r="K18" s="68">
        <f t="shared" si="1"/>
        <v>0</v>
      </c>
      <c r="L18" s="15" t="str">
        <f t="shared" si="0"/>
        <v/>
      </c>
    </row>
    <row r="19" spans="1:12" x14ac:dyDescent="0.2">
      <c r="A19" s="67">
        <v>15</v>
      </c>
      <c r="B19" s="66"/>
      <c r="C19" s="66"/>
      <c r="D19" s="65"/>
      <c r="E19" s="65"/>
      <c r="F19" s="65"/>
      <c r="G19" s="73" t="str">
        <f>IF(D19="",
    "",
    IF(AND(OR(F19&lt;1,F19&gt;10),OR(E19&lt;1,E19&gt;10)),
        "Graduierung fehlt",
        IF(AND(D19&gt;=2018,OR(E19=9,E19=10)),
            "Kinder B",
            HLOOKUP(
                LOOKUP(D19, {0;1986;2008;2010;2012;2014;2016}, {"Masterklasse";"Leistungsklasse";"Junioren";"Jugend";"SchülerA";"SchülerB";"KinderA"}),
                Jahrgangsübersicht!$A$1:$G$4,
                IF(AND(F19&gt;=1,F19&lt;=10),
                    4,
                    LOOKUP(E19, {0;4;7}, {4;3;2})
                ),
                FALSE
            )
        )
    )
)</f>
        <v/>
      </c>
      <c r="H19" s="65"/>
      <c r="I19" s="65"/>
      <c r="J19" s="65"/>
      <c r="K19" s="68">
        <f t="shared" si="1"/>
        <v>0</v>
      </c>
      <c r="L19" s="15" t="str">
        <f t="shared" si="0"/>
        <v/>
      </c>
    </row>
    <row r="20" spans="1:12" x14ac:dyDescent="0.2">
      <c r="A20" s="67">
        <v>16</v>
      </c>
      <c r="B20" s="66"/>
      <c r="C20" s="66"/>
      <c r="D20" s="65"/>
      <c r="E20" s="65"/>
      <c r="F20" s="65"/>
      <c r="G20" s="73" t="str">
        <f>IF(D20="",
    "",
    IF(AND(OR(F20&lt;1,F20&gt;10),OR(E20&lt;1,E20&gt;10)),
        "Graduierung fehlt",
        IF(AND(D20&gt;=2018,OR(E20=9,E20=10)),
            "Kinder B",
            HLOOKUP(
                LOOKUP(D20, {0;1986;2008;2010;2012;2014;2016}, {"Masterklasse";"Leistungsklasse";"Junioren";"Jugend";"SchülerA";"SchülerB";"KinderA"}),
                Jahrgangsübersicht!$A$1:$G$4,
                IF(AND(F20&gt;=1,F20&lt;=10),
                    4,
                    LOOKUP(E20, {0;4;7}, {4;3;2})
                ),
                FALSE
            )
        )
    )
)</f>
        <v/>
      </c>
      <c r="H20" s="65"/>
      <c r="I20" s="65"/>
      <c r="J20" s="65"/>
      <c r="K20" s="68">
        <f t="shared" si="1"/>
        <v>0</v>
      </c>
      <c r="L20" s="15" t="str">
        <f t="shared" si="0"/>
        <v/>
      </c>
    </row>
    <row r="21" spans="1:12" x14ac:dyDescent="0.2">
      <c r="A21" s="67">
        <v>17</v>
      </c>
      <c r="B21" s="66"/>
      <c r="C21" s="66"/>
      <c r="D21" s="65"/>
      <c r="E21" s="65"/>
      <c r="F21" s="65"/>
      <c r="G21" s="73" t="str">
        <f>IF(D21="",
    "",
    IF(AND(OR(F21&lt;1,F21&gt;10),OR(E21&lt;1,E21&gt;10)),
        "Graduierung fehlt",
        IF(AND(D21&gt;=2018,OR(E21=9,E21=10)),
            "Kinder B",
            HLOOKUP(
                LOOKUP(D21, {0;1986;2008;2010;2012;2014;2016}, {"Masterklasse";"Leistungsklasse";"Junioren";"Jugend";"SchülerA";"SchülerB";"KinderA"}),
                Jahrgangsübersicht!$A$1:$G$4,
                IF(AND(F21&gt;=1,F21&lt;=10),
                    4,
                    LOOKUP(E21, {0;4;7}, {4;3;2})
                ),
                FALSE
            )
        )
    )
)</f>
        <v/>
      </c>
      <c r="H21" s="65"/>
      <c r="I21" s="65"/>
      <c r="J21" s="65"/>
      <c r="K21" s="68">
        <f t="shared" si="1"/>
        <v>0</v>
      </c>
      <c r="L21" s="15" t="str">
        <f t="shared" si="0"/>
        <v/>
      </c>
    </row>
    <row r="22" spans="1:12" x14ac:dyDescent="0.2">
      <c r="A22" s="67">
        <v>18</v>
      </c>
      <c r="B22" s="66"/>
      <c r="C22" s="66"/>
      <c r="D22" s="65"/>
      <c r="E22" s="65"/>
      <c r="F22" s="65"/>
      <c r="G22" s="73" t="str">
        <f>IF(D22="",
    "",
    IF(AND(OR(F22&lt;1,F22&gt;10),OR(E22&lt;1,E22&gt;10)),
        "Graduierung fehlt",
        IF(AND(D22&gt;=2018,OR(E22=9,E22=10)),
            "Kinder B",
            HLOOKUP(
                LOOKUP(D22, {0;1986;2008;2010;2012;2014;2016}, {"Masterklasse";"Leistungsklasse";"Junioren";"Jugend";"SchülerA";"SchülerB";"KinderA"}),
                Jahrgangsübersicht!$A$1:$G$4,
                IF(AND(F22&gt;=1,F22&lt;=10),
                    4,
                    LOOKUP(E22, {0;4;7}, {4;3;2})
                ),
                FALSE
            )
        )
    )
)</f>
        <v/>
      </c>
      <c r="H22" s="65"/>
      <c r="I22" s="65"/>
      <c r="J22" s="65"/>
      <c r="K22" s="68">
        <f t="shared" si="1"/>
        <v>0</v>
      </c>
      <c r="L22" s="15" t="str">
        <f t="shared" si="0"/>
        <v/>
      </c>
    </row>
    <row r="23" spans="1:12" x14ac:dyDescent="0.2">
      <c r="A23" s="67">
        <v>19</v>
      </c>
      <c r="B23" s="66"/>
      <c r="C23" s="66"/>
      <c r="D23" s="65"/>
      <c r="E23" s="65"/>
      <c r="F23" s="65"/>
      <c r="G23" s="73" t="str">
        <f>IF(D23="",
    "",
    IF(AND(OR(F23&lt;1,F23&gt;10),OR(E23&lt;1,E23&gt;10)),
        "Graduierung fehlt",
        IF(AND(D23&gt;=2018,OR(E23=9,E23=10)),
            "Kinder B",
            HLOOKUP(
                LOOKUP(D23, {0;1986;2008;2010;2012;2014;2016}, {"Masterklasse";"Leistungsklasse";"Junioren";"Jugend";"SchülerA";"SchülerB";"KinderA"}),
                Jahrgangsübersicht!$A$1:$G$4,
                IF(AND(F23&gt;=1,F23&lt;=10),
                    4,
                    LOOKUP(E23, {0;4;7}, {4;3;2})
                ),
                FALSE
            )
        )
    )
)</f>
        <v/>
      </c>
      <c r="H23" s="65"/>
      <c r="I23" s="65"/>
      <c r="J23" s="65"/>
      <c r="K23" s="68">
        <f t="shared" si="1"/>
        <v>0</v>
      </c>
      <c r="L23" s="15" t="str">
        <f t="shared" si="0"/>
        <v/>
      </c>
    </row>
    <row r="24" spans="1:12" x14ac:dyDescent="0.2">
      <c r="A24" s="67">
        <v>20</v>
      </c>
      <c r="B24" s="66"/>
      <c r="C24" s="66"/>
      <c r="D24" s="65"/>
      <c r="E24" s="65"/>
      <c r="F24" s="65"/>
      <c r="G24" s="73" t="str">
        <f>IF(D24="",
    "",
    IF(AND(OR(F24&lt;1,F24&gt;10),OR(E24&lt;1,E24&gt;10)),
        "Graduierung fehlt",
        IF(AND(D24&gt;=2018,OR(E24=9,E24=10)),
            "Kinder B",
            HLOOKUP(
                LOOKUP(D24, {0;1986;2008;2010;2012;2014;2016}, {"Masterklasse";"Leistungsklasse";"Junioren";"Jugend";"SchülerA";"SchülerB";"KinderA"}),
                Jahrgangsübersicht!$A$1:$G$4,
                IF(AND(F24&gt;=1,F24&lt;=10),
                    4,
                    LOOKUP(E24, {0;4;7}, {4;3;2})
                ),
                FALSE
            )
        )
    )
)</f>
        <v/>
      </c>
      <c r="H24" s="65"/>
      <c r="I24" s="65"/>
      <c r="J24" s="65"/>
      <c r="K24" s="68">
        <f t="shared" si="1"/>
        <v>0</v>
      </c>
      <c r="L24" s="15" t="str">
        <f t="shared" si="0"/>
        <v/>
      </c>
    </row>
    <row r="25" spans="1:12" x14ac:dyDescent="0.2">
      <c r="A25" s="67">
        <v>21</v>
      </c>
      <c r="B25" s="66"/>
      <c r="C25" s="66"/>
      <c r="D25" s="65"/>
      <c r="E25" s="65"/>
      <c r="F25" s="65"/>
      <c r="G25" s="73" t="str">
        <f>IF(D25="",
    "",
    IF(AND(OR(F25&lt;1,F25&gt;10),OR(E25&lt;1,E25&gt;10)),
        "Graduierung fehlt",
        IF(AND(D25&gt;=2018,OR(E25=9,E25=10)),
            "Kinder B",
            HLOOKUP(
                LOOKUP(D25, {0;1986;2008;2010;2012;2014;2016}, {"Masterklasse";"Leistungsklasse";"Junioren";"Jugend";"SchülerA";"SchülerB";"KinderA"}),
                Jahrgangsübersicht!$A$1:$G$4,
                IF(AND(F25&gt;=1,F25&lt;=10),
                    4,
                    LOOKUP(E25, {0;4;7}, {4;3;2})
                ),
                FALSE
            )
        )
    )
)</f>
        <v/>
      </c>
      <c r="H25" s="65"/>
      <c r="I25" s="65"/>
      <c r="J25" s="65"/>
      <c r="K25" s="68">
        <f t="shared" si="1"/>
        <v>0</v>
      </c>
      <c r="L25" s="15" t="str">
        <f t="shared" si="0"/>
        <v/>
      </c>
    </row>
    <row r="26" spans="1:12" x14ac:dyDescent="0.2">
      <c r="A26" s="67">
        <v>22</v>
      </c>
      <c r="B26" s="66"/>
      <c r="C26" s="66"/>
      <c r="D26" s="65"/>
      <c r="E26" s="65"/>
      <c r="F26" s="65"/>
      <c r="G26" s="73" t="str">
        <f>IF(D26="",
    "",
    IF(AND(OR(F26&lt;1,F26&gt;10),OR(E26&lt;1,E26&gt;10)),
        "Graduierung fehlt",
        IF(AND(D26&gt;=2018,OR(E26=9,E26=10)),
            "Kinder B",
            HLOOKUP(
                LOOKUP(D26, {0;1986;2008;2010;2012;2014;2016}, {"Masterklasse";"Leistungsklasse";"Junioren";"Jugend";"SchülerA";"SchülerB";"KinderA"}),
                Jahrgangsübersicht!$A$1:$G$4,
                IF(AND(F26&gt;=1,F26&lt;=10),
                    4,
                    LOOKUP(E26, {0;4;7}, {4;3;2})
                ),
                FALSE
            )
        )
    )
)</f>
        <v/>
      </c>
      <c r="H26" s="65"/>
      <c r="I26" s="65"/>
      <c r="J26" s="65"/>
      <c r="K26" s="68">
        <f t="shared" si="1"/>
        <v>0</v>
      </c>
      <c r="L26" s="15" t="str">
        <f t="shared" si="0"/>
        <v/>
      </c>
    </row>
    <row r="27" spans="1:12" x14ac:dyDescent="0.2">
      <c r="A27" s="67">
        <v>23</v>
      </c>
      <c r="B27" s="66"/>
      <c r="C27" s="66"/>
      <c r="D27" s="65"/>
      <c r="E27" s="65"/>
      <c r="F27" s="65"/>
      <c r="G27" s="73" t="str">
        <f>IF(D27="",
    "",
    IF(AND(OR(F27&lt;1,F27&gt;10),OR(E27&lt;1,E27&gt;10)),
        "Graduierung fehlt",
        IF(AND(D27&gt;=2018,OR(E27=9,E27=10)),
            "Kinder B",
            HLOOKUP(
                LOOKUP(D27, {0;1986;2008;2010;2012;2014;2016}, {"Masterklasse";"Leistungsklasse";"Junioren";"Jugend";"SchülerA";"SchülerB";"KinderA"}),
                Jahrgangsübersicht!$A$1:$G$4,
                IF(AND(F27&gt;=1,F27&lt;=10),
                    4,
                    LOOKUP(E27, {0;4;7}, {4;3;2})
                ),
                FALSE
            )
        )
    )
)</f>
        <v/>
      </c>
      <c r="H27" s="65"/>
      <c r="I27" s="65"/>
      <c r="J27" s="65"/>
      <c r="K27" s="68">
        <f t="shared" si="1"/>
        <v>0</v>
      </c>
      <c r="L27" s="15" t="str">
        <f t="shared" si="0"/>
        <v/>
      </c>
    </row>
    <row r="28" spans="1:12" x14ac:dyDescent="0.2">
      <c r="A28" s="67">
        <v>24</v>
      </c>
      <c r="B28" s="66"/>
      <c r="C28" s="66"/>
      <c r="D28" s="65"/>
      <c r="E28" s="65"/>
      <c r="F28" s="65"/>
      <c r="G28" s="73" t="str">
        <f>IF(D28="",
    "",
    IF(AND(OR(F28&lt;1,F28&gt;10),OR(E28&lt;1,E28&gt;10)),
        "Graduierung fehlt",
        IF(AND(D28&gt;=2018,OR(E28=9,E28=10)),
            "Kinder B",
            HLOOKUP(
                LOOKUP(D28, {0;1986;2008;2010;2012;2014;2016}, {"Masterklasse";"Leistungsklasse";"Junioren";"Jugend";"SchülerA";"SchülerB";"KinderA"}),
                Jahrgangsübersicht!$A$1:$G$4,
                IF(AND(F28&gt;=1,F28&lt;=10),
                    4,
                    LOOKUP(E28, {0;4;7}, {4;3;2})
                ),
                FALSE
            )
        )
    )
)</f>
        <v/>
      </c>
      <c r="H28" s="65"/>
      <c r="I28" s="65"/>
      <c r="J28" s="65"/>
      <c r="K28" s="68">
        <f t="shared" si="1"/>
        <v>0</v>
      </c>
      <c r="L28" s="15" t="str">
        <f t="shared" si="0"/>
        <v/>
      </c>
    </row>
    <row r="29" spans="1:12" x14ac:dyDescent="0.2">
      <c r="A29" s="67">
        <v>25</v>
      </c>
      <c r="B29" s="66"/>
      <c r="C29" s="66"/>
      <c r="D29" s="65"/>
      <c r="E29" s="65"/>
      <c r="F29" s="65"/>
      <c r="G29" s="73" t="str">
        <f>IF(D29="",
    "",
    IF(AND(OR(F29&lt;1,F29&gt;10),OR(E29&lt;1,E29&gt;10)),
        "Graduierung fehlt",
        IF(AND(D29&gt;=2018,OR(E29=9,E29=10)),
            "Kinder B",
            HLOOKUP(
                LOOKUP(D29, {0;1986;2008;2010;2012;2014;2016}, {"Masterklasse";"Leistungsklasse";"Junioren";"Jugend";"SchülerA";"SchülerB";"KinderA"}),
                Jahrgangsübersicht!$A$1:$G$4,
                IF(AND(F29&gt;=1,F29&lt;=10),
                    4,
                    LOOKUP(E29, {0;4;7}, {4;3;2})
                ),
                FALSE
            )
        )
    )
)</f>
        <v/>
      </c>
      <c r="H29" s="65"/>
      <c r="I29" s="65"/>
      <c r="J29" s="65"/>
      <c r="K29" s="68">
        <f t="shared" si="1"/>
        <v>0</v>
      </c>
      <c r="L29" s="15" t="str">
        <f t="shared" si="0"/>
        <v/>
      </c>
    </row>
    <row r="30" spans="1:12" x14ac:dyDescent="0.2">
      <c r="A30" s="67">
        <v>26</v>
      </c>
      <c r="B30" s="66"/>
      <c r="C30" s="66"/>
      <c r="D30" s="65"/>
      <c r="E30" s="65"/>
      <c r="F30" s="65"/>
      <c r="G30" s="73" t="str">
        <f>IF(D30="",
    "",
    IF(AND(OR(F30&lt;1,F30&gt;10),OR(E30&lt;1,E30&gt;10)),
        "Graduierung fehlt",
        IF(AND(D30&gt;=2018,OR(E30=9,E30=10)),
            "Kinder B",
            HLOOKUP(
                LOOKUP(D30, {0;1986;2008;2010;2012;2014;2016}, {"Masterklasse";"Leistungsklasse";"Junioren";"Jugend";"SchülerA";"SchülerB";"KinderA"}),
                Jahrgangsübersicht!$A$1:$G$4,
                IF(AND(F30&gt;=1,F30&lt;=10),
                    4,
                    LOOKUP(E30, {0;4;7}, {4;3;2})
                ),
                FALSE
            )
        )
    )
)</f>
        <v/>
      </c>
      <c r="H30" s="65"/>
      <c r="I30" s="65"/>
      <c r="J30" s="65"/>
      <c r="K30" s="68">
        <f t="shared" si="1"/>
        <v>0</v>
      </c>
      <c r="L30" s="15" t="str">
        <f t="shared" si="0"/>
        <v/>
      </c>
    </row>
    <row r="31" spans="1:12" x14ac:dyDescent="0.2">
      <c r="A31" s="67">
        <v>27</v>
      </c>
      <c r="B31" s="66"/>
      <c r="C31" s="66"/>
      <c r="D31" s="65"/>
      <c r="E31" s="65"/>
      <c r="F31" s="65"/>
      <c r="G31" s="73" t="str">
        <f>IF(D31="",
    "",
    IF(AND(OR(F31&lt;1,F31&gt;10),OR(E31&lt;1,E31&gt;10)),
        "Graduierung fehlt",
        IF(AND(D31&gt;=2018,OR(E31=9,E31=10)),
            "Kinder B",
            HLOOKUP(
                LOOKUP(D31, {0;1986;2008;2010;2012;2014;2016}, {"Masterklasse";"Leistungsklasse";"Junioren";"Jugend";"SchülerA";"SchülerB";"KinderA"}),
                Jahrgangsübersicht!$A$1:$G$4,
                IF(AND(F31&gt;=1,F31&lt;=10),
                    4,
                    LOOKUP(E31, {0;4;7}, {4;3;2})
                ),
                FALSE
            )
        )
    )
)</f>
        <v/>
      </c>
      <c r="H31" s="65"/>
      <c r="I31" s="65"/>
      <c r="J31" s="65"/>
      <c r="K31" s="68">
        <f t="shared" si="1"/>
        <v>0</v>
      </c>
      <c r="L31" s="15" t="str">
        <f t="shared" si="0"/>
        <v/>
      </c>
    </row>
    <row r="32" spans="1:12" x14ac:dyDescent="0.2">
      <c r="A32" s="67">
        <v>28</v>
      </c>
      <c r="B32" s="66"/>
      <c r="C32" s="66"/>
      <c r="D32" s="65"/>
      <c r="E32" s="65"/>
      <c r="F32" s="65"/>
      <c r="G32" s="73" t="str">
        <f>IF(D32="",
    "",
    IF(AND(OR(F32&lt;1,F32&gt;10),OR(E32&lt;1,E32&gt;10)),
        "Graduierung fehlt",
        IF(AND(D32&gt;=2018,OR(E32=9,E32=10)),
            "Kinder B",
            HLOOKUP(
                LOOKUP(D32, {0;1986;2008;2010;2012;2014;2016}, {"Masterklasse";"Leistungsklasse";"Junioren";"Jugend";"SchülerA";"SchülerB";"KinderA"}),
                Jahrgangsübersicht!$A$1:$G$4,
                IF(AND(F32&gt;=1,F32&lt;=10),
                    4,
                    LOOKUP(E32, {0;4;7}, {4;3;2})
                ),
                FALSE
            )
        )
    )
)</f>
        <v/>
      </c>
      <c r="H32" s="65"/>
      <c r="I32" s="65"/>
      <c r="J32" s="65"/>
      <c r="K32" s="68">
        <f t="shared" si="1"/>
        <v>0</v>
      </c>
      <c r="L32" s="15" t="str">
        <f t="shared" si="0"/>
        <v/>
      </c>
    </row>
    <row r="33" spans="1:12" x14ac:dyDescent="0.2">
      <c r="A33" s="67">
        <v>29</v>
      </c>
      <c r="B33" s="66"/>
      <c r="C33" s="66"/>
      <c r="D33" s="65"/>
      <c r="E33" s="65"/>
      <c r="F33" s="65"/>
      <c r="G33" s="73" t="str">
        <f>IF(D33="",
    "",
    IF(AND(OR(F33&lt;1,F33&gt;10),OR(E33&lt;1,E33&gt;10)),
        "Graduierung fehlt",
        IF(AND(D33&gt;=2018,OR(E33=9,E33=10)),
            "Kinder B",
            HLOOKUP(
                LOOKUP(D33, {0;1986;2008;2010;2012;2014;2016}, {"Masterklasse";"Leistungsklasse";"Junioren";"Jugend";"SchülerA";"SchülerB";"KinderA"}),
                Jahrgangsübersicht!$A$1:$G$4,
                IF(AND(F33&gt;=1,F33&lt;=10),
                    4,
                    LOOKUP(E33, {0;4;7}, {4;3;2})
                ),
                FALSE
            )
        )
    )
)</f>
        <v/>
      </c>
      <c r="H33" s="65"/>
      <c r="I33" s="65"/>
      <c r="J33" s="65"/>
      <c r="K33" s="68">
        <f t="shared" si="1"/>
        <v>0</v>
      </c>
      <c r="L33" s="15" t="str">
        <f t="shared" si="0"/>
        <v/>
      </c>
    </row>
    <row r="34" spans="1:12" x14ac:dyDescent="0.2">
      <c r="A34" s="67">
        <v>30</v>
      </c>
      <c r="B34" s="66"/>
      <c r="C34" s="66"/>
      <c r="D34" s="65"/>
      <c r="E34" s="65"/>
      <c r="F34" s="65"/>
      <c r="G34" s="73" t="str">
        <f>IF(D34="",
    "",
    IF(AND(OR(F34&lt;1,F34&gt;10),OR(E34&lt;1,E34&gt;10)),
        "Graduierung fehlt",
        IF(AND(D34&gt;=2018,OR(E34=9,E34=10)),
            "Kinder B",
            HLOOKUP(
                LOOKUP(D34, {0;1986;2008;2010;2012;2014;2016}, {"Masterklasse";"Leistungsklasse";"Junioren";"Jugend";"SchülerA";"SchülerB";"KinderA"}),
                Jahrgangsübersicht!$A$1:$G$4,
                IF(AND(F34&gt;=1,F34&lt;=10),
                    4,
                    LOOKUP(E34, {0;4;7}, {4;3;2})
                ),
                FALSE
            )
        )
    )
)</f>
        <v/>
      </c>
      <c r="H34" s="65"/>
      <c r="I34" s="65"/>
      <c r="J34" s="65"/>
      <c r="K34" s="68">
        <f t="shared" si="1"/>
        <v>0</v>
      </c>
      <c r="L34" s="15" t="str">
        <f t="shared" si="0"/>
        <v/>
      </c>
    </row>
    <row r="35" spans="1:12" x14ac:dyDescent="0.2">
      <c r="A35" s="67">
        <v>31</v>
      </c>
      <c r="B35" s="66"/>
      <c r="C35" s="66"/>
      <c r="D35" s="65"/>
      <c r="E35" s="65"/>
      <c r="F35" s="65"/>
      <c r="G35" s="73" t="str">
        <f>IF(D35="",
    "",
    IF(AND(OR(F35&lt;1,F35&gt;10),OR(E35&lt;1,E35&gt;10)),
        "Graduierung fehlt",
        IF(AND(D35&gt;=2018,OR(E35=9,E35=10)),
            "Kinder B",
            HLOOKUP(
                LOOKUP(D35, {0;1986;2008;2010;2012;2014;2016}, {"Masterklasse";"Leistungsklasse";"Junioren";"Jugend";"SchülerA";"SchülerB";"KinderA"}),
                Jahrgangsübersicht!$A$1:$G$4,
                IF(AND(F35&gt;=1,F35&lt;=10),
                    4,
                    LOOKUP(E35, {0;4;7}, {4;3;2})
                ),
                FALSE
            )
        )
    )
)</f>
        <v/>
      </c>
      <c r="H35" s="65"/>
      <c r="I35" s="65"/>
      <c r="J35" s="65"/>
      <c r="K35" s="68">
        <f t="shared" si="1"/>
        <v>0</v>
      </c>
      <c r="L35" s="15" t="str">
        <f t="shared" si="0"/>
        <v/>
      </c>
    </row>
    <row r="36" spans="1:12" x14ac:dyDescent="0.2">
      <c r="A36" s="67">
        <v>32</v>
      </c>
      <c r="B36" s="66"/>
      <c r="C36" s="66"/>
      <c r="D36" s="65"/>
      <c r="E36" s="65"/>
      <c r="F36" s="65"/>
      <c r="G36" s="73" t="str">
        <f>IF(D36="",
    "",
    IF(AND(OR(F36&lt;1,F36&gt;10),OR(E36&lt;1,E36&gt;10)),
        "Graduierung fehlt",
        IF(AND(D36&gt;=2018,OR(E36=9,E36=10)),
            "Kinder B",
            HLOOKUP(
                LOOKUP(D36, {0;1986;2008;2010;2012;2014;2016}, {"Masterklasse";"Leistungsklasse";"Junioren";"Jugend";"SchülerA";"SchülerB";"KinderA"}),
                Jahrgangsübersicht!$A$1:$G$4,
                IF(AND(F36&gt;=1,F36&lt;=10),
                    4,
                    LOOKUP(E36, {0;4;7}, {4;3;2})
                ),
                FALSE
            )
        )
    )
)</f>
        <v/>
      </c>
      <c r="H36" s="65"/>
      <c r="I36" s="65"/>
      <c r="J36" s="65"/>
      <c r="K36" s="68">
        <f t="shared" si="1"/>
        <v>0</v>
      </c>
      <c r="L36" s="15" t="str">
        <f t="shared" si="0"/>
        <v/>
      </c>
    </row>
    <row r="37" spans="1:12" x14ac:dyDescent="0.2">
      <c r="A37" s="67">
        <v>33</v>
      </c>
      <c r="B37" s="66"/>
      <c r="C37" s="66"/>
      <c r="D37" s="65"/>
      <c r="E37" s="65"/>
      <c r="F37" s="65"/>
      <c r="G37" s="73" t="str">
        <f>IF(D37="",
    "",
    IF(AND(OR(F37&lt;1,F37&gt;10),OR(E37&lt;1,E37&gt;10)),
        "Graduierung fehlt",
        IF(AND(D37&gt;=2018,OR(E37=9,E37=10)),
            "Kinder B",
            HLOOKUP(
                LOOKUP(D37, {0;1986;2008;2010;2012;2014;2016}, {"Masterklasse";"Leistungsklasse";"Junioren";"Jugend";"SchülerA";"SchülerB";"KinderA"}),
                Jahrgangsübersicht!$A$1:$G$4,
                IF(AND(F37&gt;=1,F37&lt;=10),
                    4,
                    LOOKUP(E37, {0;4;7}, {4;3;2})
                ),
                FALSE
            )
        )
    )
)</f>
        <v/>
      </c>
      <c r="H37" s="65"/>
      <c r="I37" s="65"/>
      <c r="J37" s="65"/>
      <c r="K37" s="68">
        <f t="shared" si="1"/>
        <v>0</v>
      </c>
      <c r="L37" s="15" t="str">
        <f t="shared" si="0"/>
        <v/>
      </c>
    </row>
    <row r="38" spans="1:12" x14ac:dyDescent="0.2">
      <c r="A38" s="67">
        <v>34</v>
      </c>
      <c r="B38" s="66"/>
      <c r="C38" s="66"/>
      <c r="D38" s="65"/>
      <c r="E38" s="65"/>
      <c r="F38" s="65"/>
      <c r="G38" s="73" t="str">
        <f>IF(D38="",
    "",
    IF(AND(OR(F38&lt;1,F38&gt;10),OR(E38&lt;1,E38&gt;10)),
        "Graduierung fehlt",
        IF(AND(D38&gt;=2018,OR(E38=9,E38=10)),
            "Kinder B",
            HLOOKUP(
                LOOKUP(D38, {0;1986;2008;2010;2012;2014;2016}, {"Masterklasse";"Leistungsklasse";"Junioren";"Jugend";"SchülerA";"SchülerB";"KinderA"}),
                Jahrgangsübersicht!$A$1:$G$4,
                IF(AND(F38&gt;=1,F38&lt;=10),
                    4,
                    LOOKUP(E38, {0;4;7}, {4;3;2})
                ),
                FALSE
            )
        )
    )
)</f>
        <v/>
      </c>
      <c r="H38" s="65"/>
      <c r="I38" s="65"/>
      <c r="J38" s="65"/>
      <c r="K38" s="68">
        <f t="shared" si="1"/>
        <v>0</v>
      </c>
      <c r="L38" s="15" t="str">
        <f t="shared" si="0"/>
        <v/>
      </c>
    </row>
    <row r="39" spans="1:12" x14ac:dyDescent="0.2">
      <c r="A39" s="67">
        <v>35</v>
      </c>
      <c r="B39" s="66"/>
      <c r="C39" s="66"/>
      <c r="D39" s="65"/>
      <c r="E39" s="65"/>
      <c r="F39" s="65"/>
      <c r="G39" s="73" t="str">
        <f>IF(D39="",
    "",
    IF(AND(OR(F39&lt;1,F39&gt;10),OR(E39&lt;1,E39&gt;10)),
        "Graduierung fehlt",
        IF(AND(D39&gt;=2018,OR(E39=9,E39=10)),
            "Kinder B",
            HLOOKUP(
                LOOKUP(D39, {0;1986;2008;2010;2012;2014;2016}, {"Masterklasse";"Leistungsklasse";"Junioren";"Jugend";"SchülerA";"SchülerB";"KinderA"}),
                Jahrgangsübersicht!$A$1:$G$4,
                IF(AND(F39&gt;=1,F39&lt;=10),
                    4,
                    LOOKUP(E39, {0;4;7}, {4;3;2})
                ),
                FALSE
            )
        )
    )
)</f>
        <v/>
      </c>
      <c r="H39" s="65"/>
      <c r="I39" s="65"/>
      <c r="J39" s="65"/>
      <c r="K39" s="68">
        <f t="shared" si="1"/>
        <v>0</v>
      </c>
      <c r="L39" s="15" t="str">
        <f t="shared" si="0"/>
        <v/>
      </c>
    </row>
    <row r="40" spans="1:12" x14ac:dyDescent="0.2">
      <c r="A40" s="67">
        <v>36</v>
      </c>
      <c r="B40" s="66"/>
      <c r="C40" s="66"/>
      <c r="D40" s="65"/>
      <c r="E40" s="65"/>
      <c r="F40" s="65"/>
      <c r="G40" s="73" t="str">
        <f>IF(D40="",
    "",
    IF(AND(OR(F40&lt;1,F40&gt;10),OR(E40&lt;1,E40&gt;10)),
        "Graduierung fehlt",
        IF(AND(D40&gt;=2018,OR(E40=9,E40=10)),
            "Kinder B",
            HLOOKUP(
                LOOKUP(D40, {0;1986;2008;2010;2012;2014;2016}, {"Masterklasse";"Leistungsklasse";"Junioren";"Jugend";"SchülerA";"SchülerB";"KinderA"}),
                Jahrgangsübersicht!$A$1:$G$4,
                IF(AND(F40&gt;=1,F40&lt;=10),
                    4,
                    LOOKUP(E40, {0;4;7}, {4;3;2})
                ),
                FALSE
            )
        )
    )
)</f>
        <v/>
      </c>
      <c r="H40" s="65"/>
      <c r="I40" s="65"/>
      <c r="J40" s="65"/>
      <c r="K40" s="68">
        <f t="shared" si="1"/>
        <v>0</v>
      </c>
      <c r="L40" s="15" t="str">
        <f t="shared" si="0"/>
        <v/>
      </c>
    </row>
    <row r="41" spans="1:12" x14ac:dyDescent="0.2">
      <c r="A41" s="67">
        <v>37</v>
      </c>
      <c r="B41" s="66"/>
      <c r="C41" s="66"/>
      <c r="D41" s="65"/>
      <c r="E41" s="65"/>
      <c r="F41" s="65"/>
      <c r="G41" s="73" t="str">
        <f>IF(D41="",
    "",
    IF(AND(OR(F41&lt;1,F41&gt;10),OR(E41&lt;1,E41&gt;10)),
        "Graduierung fehlt",
        IF(AND(D41&gt;=2018,OR(E41=9,E41=10)),
            "Kinder B",
            HLOOKUP(
                LOOKUP(D41, {0;1986;2008;2010;2012;2014;2016}, {"Masterklasse";"Leistungsklasse";"Junioren";"Jugend";"SchülerA";"SchülerB";"KinderA"}),
                Jahrgangsübersicht!$A$1:$G$4,
                IF(AND(F41&gt;=1,F41&lt;=10),
                    4,
                    LOOKUP(E41, {0;4;7}, {4;3;2})
                ),
                FALSE
            )
        )
    )
)</f>
        <v/>
      </c>
      <c r="H41" s="65"/>
      <c r="I41" s="65"/>
      <c r="J41" s="65"/>
      <c r="K41" s="68">
        <f t="shared" si="1"/>
        <v>0</v>
      </c>
      <c r="L41" s="15" t="str">
        <f t="shared" si="0"/>
        <v/>
      </c>
    </row>
    <row r="42" spans="1:12" x14ac:dyDescent="0.2">
      <c r="A42" s="67">
        <v>38</v>
      </c>
      <c r="B42" s="66"/>
      <c r="C42" s="66"/>
      <c r="D42" s="65"/>
      <c r="E42" s="65"/>
      <c r="F42" s="65"/>
      <c r="G42" s="73" t="str">
        <f>IF(D42="",
    "",
    IF(AND(OR(F42&lt;1,F42&gt;10),OR(E42&lt;1,E42&gt;10)),
        "Graduierung fehlt",
        IF(AND(D42&gt;=2018,OR(E42=9,E42=10)),
            "Kinder B",
            HLOOKUP(
                LOOKUP(D42, {0;1986;2008;2010;2012;2014;2016}, {"Masterklasse";"Leistungsklasse";"Junioren";"Jugend";"SchülerA";"SchülerB";"KinderA"}),
                Jahrgangsübersicht!$A$1:$G$4,
                IF(AND(F42&gt;=1,F42&lt;=10),
                    4,
                    LOOKUP(E42, {0;4;7}, {4;3;2})
                ),
                FALSE
            )
        )
    )
)</f>
        <v/>
      </c>
      <c r="H42" s="65"/>
      <c r="I42" s="65"/>
      <c r="J42" s="65"/>
      <c r="K42" s="68">
        <f t="shared" si="1"/>
        <v>0</v>
      </c>
      <c r="L42" s="15" t="str">
        <f t="shared" si="0"/>
        <v/>
      </c>
    </row>
    <row r="43" spans="1:12" x14ac:dyDescent="0.2">
      <c r="A43" s="67">
        <v>39</v>
      </c>
      <c r="B43" s="66"/>
      <c r="C43" s="66"/>
      <c r="D43" s="65"/>
      <c r="E43" s="65"/>
      <c r="F43" s="65"/>
      <c r="G43" s="73" t="str">
        <f>IF(D43="",
    "",
    IF(AND(OR(F43&lt;1,F43&gt;10),OR(E43&lt;1,E43&gt;10)),
        "Graduierung fehlt",
        IF(AND(D43&gt;=2018,OR(E43=9,E43=10)),
            "Kinder B",
            HLOOKUP(
                LOOKUP(D43, {0;1986;2008;2010;2012;2014;2016}, {"Masterklasse";"Leistungsklasse";"Junioren";"Jugend";"SchülerA";"SchülerB";"KinderA"}),
                Jahrgangsübersicht!$A$1:$G$4,
                IF(AND(F43&gt;=1,F43&lt;=10),
                    4,
                    LOOKUP(E43, {0;4;7}, {4;3;2})
                ),
                FALSE
            )
        )
    )
)</f>
        <v/>
      </c>
      <c r="H43" s="65"/>
      <c r="I43" s="65"/>
      <c r="J43" s="65"/>
      <c r="K43" s="68">
        <f>IF(COUNTIF(H43,"x"),$C$2,0)+IF(COUNTIF(I43,"x"),$C$2,0)+IF(COUNTIF(J43,"x"),$C$2,0)</f>
        <v>0</v>
      </c>
      <c r="L43" s="15" t="str">
        <f t="shared" si="0"/>
        <v/>
      </c>
    </row>
    <row r="44" spans="1:12" ht="12" thickBot="1" x14ac:dyDescent="0.25">
      <c r="A44" s="69">
        <v>40</v>
      </c>
      <c r="B44" s="70"/>
      <c r="C44" s="70"/>
      <c r="D44" s="71"/>
      <c r="E44" s="71"/>
      <c r="F44" s="71"/>
      <c r="G44" s="85" t="str">
        <f>IF(D44="",
    "",
    IF(AND(OR(F44&lt;1,F44&gt;10),OR(E44&lt;1,E44&gt;10)),
        "Graduierung fehlt",
        IF(AND(D44&gt;=2018,OR(E44=9,E44=10)),
            "Kinder B",
            HLOOKUP(
                LOOKUP(D44, {0;1986;2008;2010;2012;2014;2016}, {"Masterklasse";"Leistungsklasse";"Junioren";"Jugend";"SchülerA";"SchülerB";"KinderA"}),
                Jahrgangsübersicht!$A$1:$G$4,
                IF(AND(F44&gt;=1,F44&lt;=10),
                    4,
                    LOOKUP(E44, {0;4;7}, {4;3;2})
                ),
                FALSE
            )
        )
    )
)</f>
        <v/>
      </c>
      <c r="H44" s="71"/>
      <c r="I44" s="71"/>
      <c r="J44" s="71"/>
      <c r="K44" s="72">
        <f t="shared" ref="K44" si="2">IF(COUNTIF(H44,"x"),$C$2,0)+IF(COUNTIF(I44,"x"),$C$2,0)+IF(COUNTIF(J44,"x"),$C$2,0)</f>
        <v>0</v>
      </c>
      <c r="L44" s="15" t="str">
        <f t="shared" si="0"/>
        <v/>
      </c>
    </row>
    <row r="45" spans="1:12" ht="12" thickBot="1" x14ac:dyDescent="0.25">
      <c r="G45" s="15"/>
      <c r="H45" s="15"/>
      <c r="I45" s="15"/>
      <c r="J45" s="78" t="s">
        <v>72</v>
      </c>
      <c r="K45" s="79">
        <f>SUM(K5:K44)</f>
        <v>0</v>
      </c>
      <c r="L45" s="15"/>
    </row>
  </sheetData>
  <sheetProtection sheet="1" selectLockedCells="1"/>
  <mergeCells count="1">
    <mergeCell ref="H3:J3"/>
  </mergeCells>
  <pageMargins left="0.78740157499999996" right="0.78740157499999996" top="0.984251969" bottom="0.984251969" header="0.4921259845" footer="0.4921259845"/>
  <pageSetup paperSize="9" orientation="portrait"/>
  <headerFooter>
    <oddHeader>&amp;C&amp;"Times New Roman,Standard"&amp;12&amp;A</oddHeader>
    <oddFooter>&amp;C&amp;"Times New Roman,Standard"&amp;12Seite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15C6-1154-4AF7-9BAC-88B267543C92}">
  <sheetPr>
    <tabColor rgb="FFFF0000"/>
    <pageSetUpPr autoPageBreaks="0"/>
  </sheetPr>
  <dimension ref="A1:L45"/>
  <sheetViews>
    <sheetView topLeftCell="A17" zoomScale="120" zoomScaleNormal="120" workbookViewId="0">
      <selection activeCell="B25" sqref="B25"/>
    </sheetView>
  </sheetViews>
  <sheetFormatPr baseColWidth="10" defaultColWidth="11" defaultRowHeight="11.4" x14ac:dyDescent="0.2"/>
  <cols>
    <col min="1" max="1" width="4.44140625" style="15" customWidth="1"/>
    <col min="2" max="3" width="17.109375" style="15" customWidth="1"/>
    <col min="4" max="4" width="8.5546875" style="15" bestFit="1" customWidth="1"/>
    <col min="5" max="6" width="4.6640625" style="15" customWidth="1"/>
    <col min="7" max="7" width="23.6640625" style="15" customWidth="1"/>
    <col min="8" max="10" width="7.77734375" style="15" customWidth="1"/>
    <col min="11" max="11" width="9.33203125" style="15" bestFit="1" customWidth="1"/>
    <col min="12" max="16384" width="11" style="15"/>
  </cols>
  <sheetData>
    <row r="1" spans="1:12" ht="12" x14ac:dyDescent="0.25">
      <c r="A1" s="16" t="s">
        <v>29</v>
      </c>
      <c r="B1" s="17"/>
      <c r="C1" s="17"/>
      <c r="D1" s="17"/>
      <c r="E1" s="17"/>
      <c r="F1" s="17"/>
      <c r="G1" s="17"/>
      <c r="H1" s="17"/>
      <c r="I1" s="17"/>
      <c r="J1" s="17"/>
      <c r="K1" s="18"/>
    </row>
    <row r="2" spans="1:12" ht="13.8" thickBot="1" x14ac:dyDescent="0.3">
      <c r="A2" s="16"/>
      <c r="B2" s="17" t="s">
        <v>37</v>
      </c>
      <c r="C2" s="58">
        <v>6</v>
      </c>
      <c r="D2" s="17"/>
      <c r="E2" s="17"/>
      <c r="F2" s="17"/>
      <c r="G2" s="17"/>
      <c r="H2" s="17"/>
      <c r="I2" s="17"/>
      <c r="J2" s="17"/>
      <c r="K2" s="18"/>
    </row>
    <row r="3" spans="1:12" ht="12" thickBot="1" x14ac:dyDescent="0.25">
      <c r="B3" s="17"/>
      <c r="H3" s="97" t="s">
        <v>73</v>
      </c>
      <c r="I3" s="98"/>
      <c r="J3" s="99"/>
      <c r="K3" s="18"/>
    </row>
    <row r="4" spans="1:12" ht="29.4" thickBot="1" x14ac:dyDescent="0.35">
      <c r="A4" s="74" t="s">
        <v>8</v>
      </c>
      <c r="B4" s="75" t="s">
        <v>10</v>
      </c>
      <c r="C4" s="75" t="s">
        <v>20</v>
      </c>
      <c r="D4" s="75" t="s">
        <v>42</v>
      </c>
      <c r="E4" s="75" t="s">
        <v>9</v>
      </c>
      <c r="F4" s="75" t="s">
        <v>6</v>
      </c>
      <c r="G4" s="75"/>
      <c r="H4" s="76" t="s">
        <v>23</v>
      </c>
      <c r="I4" s="76" t="s">
        <v>22</v>
      </c>
      <c r="J4" s="76" t="s">
        <v>71</v>
      </c>
      <c r="K4" s="77" t="s">
        <v>0</v>
      </c>
    </row>
    <row r="5" spans="1:12" x14ac:dyDescent="0.2">
      <c r="A5" s="80">
        <v>1</v>
      </c>
      <c r="B5" s="81"/>
      <c r="C5" s="81"/>
      <c r="D5" s="82"/>
      <c r="E5" s="82"/>
      <c r="F5" s="82"/>
      <c r="G5" s="83" t="str">
        <f>IF(D5="",
    "",
    IF(AND(OR(F5&lt;1,F5&gt;10),OR(E5&lt;1,E5&gt;10)),
        "Graduierung fehlt",
        IF(AND(D5&gt;=2018,OR(E5=9,E5=10)),
            "Kinder B",
            HLOOKUP(
                LOOKUP(D5, {0;1986;2008;2010;2012;2014;2016}, {"Masterklasse";"Leistungsklasse";"Junioren";"Jugend";"SchülerA";"SchülerB";"KinderA"}),
                Jahrgangsübersicht!$A$1:$G$4,
                IF(AND(F5&gt;=1,F5&lt;=10),
                    4,
                    LOOKUP(E5, {0;4;7}, {4;3;2})
                ),
                FALSE
            )
        )
    )
)</f>
        <v/>
      </c>
      <c r="H5" s="82"/>
      <c r="I5" s="82"/>
      <c r="J5" s="82"/>
      <c r="K5" s="84">
        <f>IF(COUNTIF(H5,"x"),$C$2,0)+IF(COUNTIF(I5,"x"),$C$2,0)+IF(COUNTIF(J5,"x"),$C$2,0)</f>
        <v>0</v>
      </c>
      <c r="L5" s="15" t="str">
        <f>IF(AND(G5="Kinder B",OR(I5="x",J5="x")),"ACHTUNG: Die Gruppe Kinder B darf nur in Kata starten. Bitte ggf. Rücksprache mit Ausrichter halten.",IF(AND(OR(G5="Kinder A1",G5="Kinder A2",G5="Kinder A3",G5="Schüler B1",G5="Schüler B2",G5="Schüler B3",G5="Schüler A1",G5="Schüler A2",G5="Schüler A3",G5="Jugend 1",G5="Jugend 2",G5="Jugend 3",G5="Junioren 1",G5="Junioren 2",G5="Junioren 3",G5="Leistungsklasse 1",G5="Leistungsklasse 2",G5="Masterklasse 1",G5="Masterklasse 2"),J5="x"),"ACHTUNG: Die Gruppe "&amp;G5&amp;" kann nicht in Fukugo starten.",""))</f>
        <v/>
      </c>
    </row>
    <row r="6" spans="1:12" x14ac:dyDescent="0.2">
      <c r="A6" s="67">
        <v>2</v>
      </c>
      <c r="B6" s="66"/>
      <c r="C6" s="66"/>
      <c r="D6" s="65"/>
      <c r="E6" s="65"/>
      <c r="F6" s="65"/>
      <c r="G6" s="73" t="str">
        <f>IF(D6="",
    "",
    IF(AND(OR(F6&lt;1,F6&gt;10),OR(E6&lt;1,E6&gt;10)),
        "Graduierung fehlt",
        IF(AND(D6&gt;=2018,OR(E6=9,E6=10)),
            "Kinder B",
            HLOOKUP(
                LOOKUP(D6, {0;1986;2008;2010;2012;2014;2016}, {"Masterklasse";"Leistungsklasse";"Junioren";"Jugend";"SchülerA";"SchülerB";"KinderA"}),
                Jahrgangsübersicht!$A$1:$G$4,
                IF(AND(F6&gt;=1,F6&lt;=10),
                    4,
                    LOOKUP(E6, {0;4;7}, {4;3;2})
                ),
                FALSE
            )
        )
    )
)</f>
        <v/>
      </c>
      <c r="H6" s="65"/>
      <c r="I6" s="65"/>
      <c r="J6" s="65"/>
      <c r="K6" s="68">
        <f>IF(COUNTIF(H6,"x"),$C$2,0)+IF(COUNTIF(I6,"x"),$C$2,0)+IF(COUNTIF(J6,"x"),$C$2,0)</f>
        <v>0</v>
      </c>
      <c r="L6" s="15" t="str">
        <f t="shared" ref="L6:L44" si="0">IF(AND(G6="Kinder B",OR(I6="x",J6="x")),"ACHTUNG: Die Gruppe Kinder B darf nur in Kata starten. Bitte ggf. Rücksprache mit Ausrichter halten.",IF(AND(OR(G6="Kinder A1",G6="Kinder A2",G6="Kinder A3",G6="Schüler B1",G6="Schüler B2",G6="Schüler B3",G6="Schüler A1",G6="Schüler A2",G6="Schüler A3",G6="Jugend 1",G6="Jugend 2",G6="Jugend 3",G6="Junioren 1",G6="Junioren 2",G6="Junioren 3",G6="Leistungsklasse 1",G6="Leistungsklasse 2",G6="Masterklasse 1",G6="Masterklasse 2"),J6="x"),"ACHTUNG: Die Gruppe "&amp;G6&amp;" kann nicht in Fukugo starten.",""))</f>
        <v/>
      </c>
    </row>
    <row r="7" spans="1:12" x14ac:dyDescent="0.2">
      <c r="A7" s="67">
        <v>3</v>
      </c>
      <c r="B7" s="66"/>
      <c r="C7" s="66"/>
      <c r="D7" s="65"/>
      <c r="E7" s="65"/>
      <c r="F7" s="65"/>
      <c r="G7" s="73" t="str">
        <f>IF(D7="",
    "",
    IF(AND(OR(F7&lt;1,F7&gt;10),OR(E7&lt;1,E7&gt;10)),
        "Graduierung fehlt",
        IF(AND(D7&gt;=2018,OR(E7=9,E7=10)),
            "Kinder B",
            HLOOKUP(
                LOOKUP(D7, {0;1986;2008;2010;2012;2014;2016}, {"Masterklasse";"Leistungsklasse";"Junioren";"Jugend";"SchülerA";"SchülerB";"KinderA"}),
                Jahrgangsübersicht!$A$1:$G$4,
                IF(AND(F7&gt;=1,F7&lt;=10),
                    4,
                    LOOKUP(E7, {0;4;7}, {4;3;2})
                ),
                FALSE
            )
        )
    )
)</f>
        <v/>
      </c>
      <c r="H7" s="65"/>
      <c r="I7" s="65"/>
      <c r="J7" s="65"/>
      <c r="K7" s="68">
        <f t="shared" ref="K7:K42" si="1">IF(COUNTIF(H7,"x"),$C$2,0)+IF(COUNTIF(I7,"x"),$C$2,0)+IF(COUNTIF(J7,"x"),$C$2,0)</f>
        <v>0</v>
      </c>
      <c r="L7" s="15" t="str">
        <f t="shared" si="0"/>
        <v/>
      </c>
    </row>
    <row r="8" spans="1:12" x14ac:dyDescent="0.2">
      <c r="A8" s="67">
        <v>4</v>
      </c>
      <c r="B8" s="66"/>
      <c r="C8" s="66"/>
      <c r="D8" s="65"/>
      <c r="E8" s="65"/>
      <c r="F8" s="65"/>
      <c r="G8" s="73" t="str">
        <f>IF(D8="",
    "",
    IF(AND(OR(F8&lt;1,F8&gt;10),OR(E8&lt;1,E8&gt;10)),
        "Graduierung fehlt",
        IF(AND(D8&gt;=2018,OR(E8=9,E8=10)),
            "Kinder B",
            HLOOKUP(
                LOOKUP(D8, {0;1986;2008;2010;2012;2014;2016}, {"Masterklasse";"Leistungsklasse";"Junioren";"Jugend";"SchülerA";"SchülerB";"KinderA"}),
                Jahrgangsübersicht!$A$1:$G$4,
                IF(AND(F8&gt;=1,F8&lt;=10),
                    4,
                    LOOKUP(E8, {0;4;7}, {4;3;2})
                ),
                FALSE
            )
        )
    )
)</f>
        <v/>
      </c>
      <c r="H8" s="65"/>
      <c r="I8" s="65"/>
      <c r="J8" s="65"/>
      <c r="K8" s="68">
        <f t="shared" si="1"/>
        <v>0</v>
      </c>
      <c r="L8" s="15" t="str">
        <f t="shared" si="0"/>
        <v/>
      </c>
    </row>
    <row r="9" spans="1:12" x14ac:dyDescent="0.2">
      <c r="A9" s="67">
        <v>5</v>
      </c>
      <c r="B9" s="66"/>
      <c r="C9" s="66"/>
      <c r="D9" s="65"/>
      <c r="E9" s="65"/>
      <c r="F9" s="65"/>
      <c r="G9" s="73" t="str">
        <f>IF(D9="",
    "",
    IF(AND(OR(F9&lt;1,F9&gt;10),OR(E9&lt;1,E9&gt;10)),
        "Graduierung fehlt",
        IF(AND(D9&gt;=2018,OR(E9=9,E9=10)),
            "Kinder B",
            HLOOKUP(
                LOOKUP(D9, {0;1986;2008;2010;2012;2014;2016}, {"Masterklasse";"Leistungsklasse";"Junioren";"Jugend";"SchülerA";"SchülerB";"KinderA"}),
                Jahrgangsübersicht!$A$1:$G$4,
                IF(AND(F9&gt;=1,F9&lt;=10),
                    4,
                    LOOKUP(E9, {0;4;7}, {4;3;2})
                ),
                FALSE
            )
        )
    )
)</f>
        <v/>
      </c>
      <c r="H9" s="65"/>
      <c r="I9" s="65"/>
      <c r="J9" s="65"/>
      <c r="K9" s="68">
        <f t="shared" si="1"/>
        <v>0</v>
      </c>
      <c r="L9" s="15" t="str">
        <f t="shared" si="0"/>
        <v/>
      </c>
    </row>
    <row r="10" spans="1:12" x14ac:dyDescent="0.2">
      <c r="A10" s="67">
        <v>6</v>
      </c>
      <c r="B10" s="66"/>
      <c r="C10" s="66"/>
      <c r="D10" s="65"/>
      <c r="E10" s="65"/>
      <c r="F10" s="65"/>
      <c r="G10" s="73" t="str">
        <f>IF(D10="",
    "",
    IF(AND(OR(F10&lt;1,F10&gt;10),OR(E10&lt;1,E10&gt;10)),
        "Graduierung fehlt",
        IF(AND(D10&gt;=2018,OR(E10=9,E10=10)),
            "Kinder B",
            HLOOKUP(
                LOOKUP(D10, {0;1986;2008;2010;2012;2014;2016}, {"Masterklasse";"Leistungsklasse";"Junioren";"Jugend";"SchülerA";"SchülerB";"KinderA"}),
                Jahrgangsübersicht!$A$1:$G$4,
                IF(AND(F10&gt;=1,F10&lt;=10),
                    4,
                    LOOKUP(E10, {0;4;7}, {4;3;2})
                ),
                FALSE
            )
        )
    )
)</f>
        <v/>
      </c>
      <c r="H10" s="65"/>
      <c r="I10" s="65"/>
      <c r="J10" s="65"/>
      <c r="K10" s="68">
        <f t="shared" si="1"/>
        <v>0</v>
      </c>
      <c r="L10" s="15" t="str">
        <f t="shared" si="0"/>
        <v/>
      </c>
    </row>
    <row r="11" spans="1:12" x14ac:dyDescent="0.2">
      <c r="A11" s="67">
        <v>7</v>
      </c>
      <c r="B11" s="66"/>
      <c r="C11" s="66"/>
      <c r="D11" s="65"/>
      <c r="E11" s="65"/>
      <c r="F11" s="65"/>
      <c r="G11" s="73" t="str">
        <f>IF(D11="",
    "",
    IF(AND(OR(F11&lt;1,F11&gt;10),OR(E11&lt;1,E11&gt;10)),
        "Graduierung fehlt",
        IF(AND(D11&gt;=2018,OR(E11=9,E11=10)),
            "Kinder B",
            HLOOKUP(
                LOOKUP(D11, {0;1986;2008;2010;2012;2014;2016}, {"Masterklasse";"Leistungsklasse";"Junioren";"Jugend";"SchülerA";"SchülerB";"KinderA"}),
                Jahrgangsübersicht!$A$1:$G$4,
                IF(AND(F11&gt;=1,F11&lt;=10),
                    4,
                    LOOKUP(E11, {0;4;7}, {4;3;2})
                ),
                FALSE
            )
        )
    )
)</f>
        <v/>
      </c>
      <c r="H11" s="65"/>
      <c r="I11" s="65"/>
      <c r="J11" s="65"/>
      <c r="K11" s="68">
        <f t="shared" si="1"/>
        <v>0</v>
      </c>
      <c r="L11" s="15" t="str">
        <f t="shared" si="0"/>
        <v/>
      </c>
    </row>
    <row r="12" spans="1:12" x14ac:dyDescent="0.2">
      <c r="A12" s="67">
        <v>8</v>
      </c>
      <c r="B12" s="66"/>
      <c r="C12" s="66"/>
      <c r="D12" s="65"/>
      <c r="E12" s="65"/>
      <c r="F12" s="65"/>
      <c r="G12" s="73" t="str">
        <f>IF(D12="",
    "",
    IF(AND(OR(F12&lt;1,F12&gt;10),OR(E12&lt;1,E12&gt;10)),
        "Graduierung fehlt",
        IF(AND(D12&gt;=2018,OR(E12=9,E12=10)),
            "Kinder B",
            HLOOKUP(
                LOOKUP(D12, {0;1986;2008;2010;2012;2014;2016}, {"Masterklasse";"Leistungsklasse";"Junioren";"Jugend";"SchülerA";"SchülerB";"KinderA"}),
                Jahrgangsübersicht!$A$1:$G$4,
                IF(AND(F12&gt;=1,F12&lt;=10),
                    4,
                    LOOKUP(E12, {0;4;7}, {4;3;2})
                ),
                FALSE
            )
        )
    )
)</f>
        <v/>
      </c>
      <c r="H12" s="65"/>
      <c r="I12" s="65"/>
      <c r="J12" s="65"/>
      <c r="K12" s="68">
        <f t="shared" si="1"/>
        <v>0</v>
      </c>
      <c r="L12" s="15" t="str">
        <f t="shared" si="0"/>
        <v/>
      </c>
    </row>
    <row r="13" spans="1:12" x14ac:dyDescent="0.2">
      <c r="A13" s="67">
        <v>9</v>
      </c>
      <c r="B13" s="66"/>
      <c r="C13" s="66"/>
      <c r="D13" s="65"/>
      <c r="E13" s="65"/>
      <c r="F13" s="65"/>
      <c r="G13" s="73" t="str">
        <f>IF(D13="",
    "",
    IF(AND(OR(F13&lt;1,F13&gt;10),OR(E13&lt;1,E13&gt;10)),
        "Graduierung fehlt",
        IF(AND(D13&gt;=2018,OR(E13=9,E13=10)),
            "Kinder B",
            HLOOKUP(
                LOOKUP(D13, {0;1986;2008;2010;2012;2014;2016}, {"Masterklasse";"Leistungsklasse";"Junioren";"Jugend";"SchülerA";"SchülerB";"KinderA"}),
                Jahrgangsübersicht!$A$1:$G$4,
                IF(AND(F13&gt;=1,F13&lt;=10),
                    4,
                    LOOKUP(E13, {0;4;7}, {4;3;2})
                ),
                FALSE
            )
        )
    )
)</f>
        <v/>
      </c>
      <c r="H13" s="65"/>
      <c r="I13" s="65"/>
      <c r="J13" s="65"/>
      <c r="K13" s="68">
        <f t="shared" si="1"/>
        <v>0</v>
      </c>
      <c r="L13" s="15" t="str">
        <f t="shared" si="0"/>
        <v/>
      </c>
    </row>
    <row r="14" spans="1:12" x14ac:dyDescent="0.2">
      <c r="A14" s="67">
        <v>10</v>
      </c>
      <c r="B14" s="66"/>
      <c r="C14" s="66"/>
      <c r="D14" s="65"/>
      <c r="E14" s="65"/>
      <c r="F14" s="65"/>
      <c r="G14" s="73" t="str">
        <f>IF(D14="",
    "",
    IF(AND(OR(F14&lt;1,F14&gt;10),OR(E14&lt;1,E14&gt;10)),
        "Graduierung fehlt",
        IF(AND(D14&gt;=2018,OR(E14=9,E14=10)),
            "Kinder B",
            HLOOKUP(
                LOOKUP(D14, {0;1986;2008;2010;2012;2014;2016}, {"Masterklasse";"Leistungsklasse";"Junioren";"Jugend";"SchülerA";"SchülerB";"KinderA"}),
                Jahrgangsübersicht!$A$1:$G$4,
                IF(AND(F14&gt;=1,F14&lt;=10),
                    4,
                    LOOKUP(E14, {0;4;7}, {4;3;2})
                ),
                FALSE
            )
        )
    )
)</f>
        <v/>
      </c>
      <c r="H14" s="65"/>
      <c r="I14" s="65"/>
      <c r="J14" s="65"/>
      <c r="K14" s="68">
        <f t="shared" si="1"/>
        <v>0</v>
      </c>
      <c r="L14" s="15" t="str">
        <f t="shared" si="0"/>
        <v/>
      </c>
    </row>
    <row r="15" spans="1:12" x14ac:dyDescent="0.2">
      <c r="A15" s="67">
        <v>11</v>
      </c>
      <c r="B15" s="66"/>
      <c r="C15" s="66"/>
      <c r="D15" s="65"/>
      <c r="E15" s="65"/>
      <c r="F15" s="65"/>
      <c r="G15" s="73" t="str">
        <f>IF(D15="",
    "",
    IF(AND(OR(F15&lt;1,F15&gt;10),OR(E15&lt;1,E15&gt;10)),
        "Graduierung fehlt",
        IF(AND(D15&gt;=2018,OR(E15=9,E15=10)),
            "Kinder B",
            HLOOKUP(
                LOOKUP(D15, {0;1986;2008;2010;2012;2014;2016}, {"Masterklasse";"Leistungsklasse";"Junioren";"Jugend";"SchülerA";"SchülerB";"KinderA"}),
                Jahrgangsübersicht!$A$1:$G$4,
                IF(AND(F15&gt;=1,F15&lt;=10),
                    4,
                    LOOKUP(E15, {0;4;7}, {4;3;2})
                ),
                FALSE
            )
        )
    )
)</f>
        <v/>
      </c>
      <c r="H15" s="65"/>
      <c r="I15" s="65"/>
      <c r="J15" s="65"/>
      <c r="K15" s="68">
        <f t="shared" si="1"/>
        <v>0</v>
      </c>
      <c r="L15" s="15" t="str">
        <f t="shared" si="0"/>
        <v/>
      </c>
    </row>
    <row r="16" spans="1:12" x14ac:dyDescent="0.2">
      <c r="A16" s="67">
        <v>12</v>
      </c>
      <c r="B16" s="66"/>
      <c r="C16" s="66"/>
      <c r="D16" s="65"/>
      <c r="E16" s="65"/>
      <c r="F16" s="65"/>
      <c r="G16" s="73" t="str">
        <f>IF(D16="",
    "",
    IF(AND(OR(F16&lt;1,F16&gt;10),OR(E16&lt;1,E16&gt;10)),
        "Graduierung fehlt",
        IF(AND(D16&gt;=2018,OR(E16=9,E16=10)),
            "Kinder B",
            HLOOKUP(
                LOOKUP(D16, {0;1986;2008;2010;2012;2014;2016}, {"Masterklasse";"Leistungsklasse";"Junioren";"Jugend";"SchülerA";"SchülerB";"KinderA"}),
                Jahrgangsübersicht!$A$1:$G$4,
                IF(AND(F16&gt;=1,F16&lt;=10),
                    4,
                    LOOKUP(E16, {0;4;7}, {4;3;2})
                ),
                FALSE
            )
        )
    )
)</f>
        <v/>
      </c>
      <c r="H16" s="65"/>
      <c r="I16" s="65"/>
      <c r="J16" s="65"/>
      <c r="K16" s="68">
        <f t="shared" si="1"/>
        <v>0</v>
      </c>
      <c r="L16" s="15" t="str">
        <f t="shared" si="0"/>
        <v/>
      </c>
    </row>
    <row r="17" spans="1:12" x14ac:dyDescent="0.2">
      <c r="A17" s="67">
        <v>13</v>
      </c>
      <c r="B17" s="66"/>
      <c r="C17" s="66"/>
      <c r="D17" s="65"/>
      <c r="E17" s="65"/>
      <c r="F17" s="65"/>
      <c r="G17" s="73" t="str">
        <f>IF(D17="",
    "",
    IF(AND(OR(F17&lt;1,F17&gt;10),OR(E17&lt;1,E17&gt;10)),
        "Graduierung fehlt",
        IF(AND(D17&gt;=2018,OR(E17=9,E17=10)),
            "Kinder B",
            HLOOKUP(
                LOOKUP(D17, {0;1986;2008;2010;2012;2014;2016}, {"Masterklasse";"Leistungsklasse";"Junioren";"Jugend";"SchülerA";"SchülerB";"KinderA"}),
                Jahrgangsübersicht!$A$1:$G$4,
                IF(AND(F17&gt;=1,F17&lt;=10),
                    4,
                    LOOKUP(E17, {0;4;7}, {4;3;2})
                ),
                FALSE
            )
        )
    )
)</f>
        <v/>
      </c>
      <c r="H17" s="65"/>
      <c r="I17" s="65"/>
      <c r="J17" s="65"/>
      <c r="K17" s="68">
        <f t="shared" si="1"/>
        <v>0</v>
      </c>
      <c r="L17" s="15" t="str">
        <f t="shared" si="0"/>
        <v/>
      </c>
    </row>
    <row r="18" spans="1:12" x14ac:dyDescent="0.2">
      <c r="A18" s="67">
        <v>14</v>
      </c>
      <c r="B18" s="66"/>
      <c r="C18" s="66"/>
      <c r="D18" s="65"/>
      <c r="E18" s="65"/>
      <c r="F18" s="65"/>
      <c r="G18" s="73" t="str">
        <f>IF(D18="",
    "",
    IF(AND(OR(F18&lt;1,F18&gt;10),OR(E18&lt;1,E18&gt;10)),
        "Graduierung fehlt",
        IF(AND(D18&gt;=2018,OR(E18=9,E18=10)),
            "Kinder B",
            HLOOKUP(
                LOOKUP(D18, {0;1986;2008;2010;2012;2014;2016}, {"Masterklasse";"Leistungsklasse";"Junioren";"Jugend";"SchülerA";"SchülerB";"KinderA"}),
                Jahrgangsübersicht!$A$1:$G$4,
                IF(AND(F18&gt;=1,F18&lt;=10),
                    4,
                    LOOKUP(E18, {0;4;7}, {4;3;2})
                ),
                FALSE
            )
        )
    )
)</f>
        <v/>
      </c>
      <c r="H18" s="65"/>
      <c r="I18" s="65"/>
      <c r="J18" s="65"/>
      <c r="K18" s="68">
        <f t="shared" si="1"/>
        <v>0</v>
      </c>
      <c r="L18" s="15" t="str">
        <f t="shared" si="0"/>
        <v/>
      </c>
    </row>
    <row r="19" spans="1:12" x14ac:dyDescent="0.2">
      <c r="A19" s="67">
        <v>15</v>
      </c>
      <c r="B19" s="66"/>
      <c r="C19" s="66"/>
      <c r="D19" s="65"/>
      <c r="E19" s="65"/>
      <c r="F19" s="65"/>
      <c r="G19" s="73" t="str">
        <f>IF(D19="",
    "",
    IF(AND(OR(F19&lt;1,F19&gt;10),OR(E19&lt;1,E19&gt;10)),
        "Graduierung fehlt",
        IF(AND(D19&gt;=2018,OR(E19=9,E19=10)),
            "Kinder B",
            HLOOKUP(
                LOOKUP(D19, {0;1986;2008;2010;2012;2014;2016}, {"Masterklasse";"Leistungsklasse";"Junioren";"Jugend";"SchülerA";"SchülerB";"KinderA"}),
                Jahrgangsübersicht!$A$1:$G$4,
                IF(AND(F19&gt;=1,F19&lt;=10),
                    4,
                    LOOKUP(E19, {0;4;7}, {4;3;2})
                ),
                FALSE
            )
        )
    )
)</f>
        <v/>
      </c>
      <c r="H19" s="65"/>
      <c r="I19" s="65"/>
      <c r="J19" s="65"/>
      <c r="K19" s="68">
        <f t="shared" si="1"/>
        <v>0</v>
      </c>
      <c r="L19" s="15" t="str">
        <f t="shared" si="0"/>
        <v/>
      </c>
    </row>
    <row r="20" spans="1:12" x14ac:dyDescent="0.2">
      <c r="A20" s="67">
        <v>16</v>
      </c>
      <c r="B20" s="66"/>
      <c r="C20" s="66"/>
      <c r="D20" s="65"/>
      <c r="E20" s="65"/>
      <c r="F20" s="65"/>
      <c r="G20" s="73" t="str">
        <f>IF(D20="",
    "",
    IF(AND(OR(F20&lt;1,F20&gt;10),OR(E20&lt;1,E20&gt;10)),
        "Graduierung fehlt",
        IF(AND(D20&gt;=2018,OR(E20=9,E20=10)),
            "Kinder B",
            HLOOKUP(
                LOOKUP(D20, {0;1986;2008;2010;2012;2014;2016}, {"Masterklasse";"Leistungsklasse";"Junioren";"Jugend";"SchülerA";"SchülerB";"KinderA"}),
                Jahrgangsübersicht!$A$1:$G$4,
                IF(AND(F20&gt;=1,F20&lt;=10),
                    4,
                    LOOKUP(E20, {0;4;7}, {4;3;2})
                ),
                FALSE
            )
        )
    )
)</f>
        <v/>
      </c>
      <c r="H20" s="65"/>
      <c r="I20" s="65"/>
      <c r="J20" s="65"/>
      <c r="K20" s="68">
        <f t="shared" si="1"/>
        <v>0</v>
      </c>
      <c r="L20" s="15" t="str">
        <f t="shared" si="0"/>
        <v/>
      </c>
    </row>
    <row r="21" spans="1:12" x14ac:dyDescent="0.2">
      <c r="A21" s="67">
        <v>17</v>
      </c>
      <c r="B21" s="66"/>
      <c r="C21" s="66"/>
      <c r="D21" s="65"/>
      <c r="E21" s="65"/>
      <c r="F21" s="65"/>
      <c r="G21" s="73" t="str">
        <f>IF(D21="",
    "",
    IF(AND(OR(F21&lt;1,F21&gt;10),OR(E21&lt;1,E21&gt;10)),
        "Graduierung fehlt",
        IF(AND(D21&gt;=2018,OR(E21=9,E21=10)),
            "Kinder B",
            HLOOKUP(
                LOOKUP(D21, {0;1986;2008;2010;2012;2014;2016}, {"Masterklasse";"Leistungsklasse";"Junioren";"Jugend";"SchülerA";"SchülerB";"KinderA"}),
                Jahrgangsübersicht!$A$1:$G$4,
                IF(AND(F21&gt;=1,F21&lt;=10),
                    4,
                    LOOKUP(E21, {0;4;7}, {4;3;2})
                ),
                FALSE
            )
        )
    )
)</f>
        <v/>
      </c>
      <c r="H21" s="65"/>
      <c r="I21" s="65"/>
      <c r="J21" s="65"/>
      <c r="K21" s="68">
        <f t="shared" si="1"/>
        <v>0</v>
      </c>
      <c r="L21" s="15" t="str">
        <f t="shared" si="0"/>
        <v/>
      </c>
    </row>
    <row r="22" spans="1:12" x14ac:dyDescent="0.2">
      <c r="A22" s="67">
        <v>18</v>
      </c>
      <c r="B22" s="66"/>
      <c r="C22" s="66"/>
      <c r="D22" s="65"/>
      <c r="E22" s="65"/>
      <c r="F22" s="65"/>
      <c r="G22" s="73" t="str">
        <f>IF(D22="",
    "",
    IF(AND(OR(F22&lt;1,F22&gt;10),OR(E22&lt;1,E22&gt;10)),
        "Graduierung fehlt",
        IF(AND(D22&gt;=2018,OR(E22=9,E22=10)),
            "Kinder B",
            HLOOKUP(
                LOOKUP(D22, {0;1986;2008;2010;2012;2014;2016}, {"Masterklasse";"Leistungsklasse";"Junioren";"Jugend";"SchülerA";"SchülerB";"KinderA"}),
                Jahrgangsübersicht!$A$1:$G$4,
                IF(AND(F22&gt;=1,F22&lt;=10),
                    4,
                    LOOKUP(E22, {0;4;7}, {4;3;2})
                ),
                FALSE
            )
        )
    )
)</f>
        <v/>
      </c>
      <c r="H22" s="65"/>
      <c r="I22" s="65"/>
      <c r="J22" s="65"/>
      <c r="K22" s="68">
        <f t="shared" si="1"/>
        <v>0</v>
      </c>
      <c r="L22" s="15" t="str">
        <f t="shared" si="0"/>
        <v/>
      </c>
    </row>
    <row r="23" spans="1:12" x14ac:dyDescent="0.2">
      <c r="A23" s="67">
        <v>19</v>
      </c>
      <c r="B23" s="66"/>
      <c r="C23" s="66"/>
      <c r="D23" s="65"/>
      <c r="E23" s="65"/>
      <c r="F23" s="65"/>
      <c r="G23" s="73" t="str">
        <f>IF(D23="",
    "",
    IF(AND(OR(F23&lt;1,F23&gt;10),OR(E23&lt;1,E23&gt;10)),
        "Graduierung fehlt",
        IF(AND(D23&gt;=2018,OR(E23=9,E23=10)),
            "Kinder B",
            HLOOKUP(
                LOOKUP(D23, {0;1986;2008;2010;2012;2014;2016}, {"Masterklasse";"Leistungsklasse";"Junioren";"Jugend";"SchülerA";"SchülerB";"KinderA"}),
                Jahrgangsübersicht!$A$1:$G$4,
                IF(AND(F23&gt;=1,F23&lt;=10),
                    4,
                    LOOKUP(E23, {0;4;7}, {4;3;2})
                ),
                FALSE
            )
        )
    )
)</f>
        <v/>
      </c>
      <c r="H23" s="65"/>
      <c r="I23" s="65"/>
      <c r="J23" s="65"/>
      <c r="K23" s="68">
        <f t="shared" si="1"/>
        <v>0</v>
      </c>
      <c r="L23" s="15" t="str">
        <f t="shared" si="0"/>
        <v/>
      </c>
    </row>
    <row r="24" spans="1:12" x14ac:dyDescent="0.2">
      <c r="A24" s="67">
        <v>20</v>
      </c>
      <c r="B24" s="66"/>
      <c r="C24" s="66"/>
      <c r="D24" s="65"/>
      <c r="E24" s="65"/>
      <c r="F24" s="65"/>
      <c r="G24" s="73" t="str">
        <f>IF(D24="",
    "",
    IF(AND(OR(F24&lt;1,F24&gt;10),OR(E24&lt;1,E24&gt;10)),
        "Graduierung fehlt",
        IF(AND(D24&gt;=2018,OR(E24=9,E24=10)),
            "Kinder B",
            HLOOKUP(
                LOOKUP(D24, {0;1986;2008;2010;2012;2014;2016}, {"Masterklasse";"Leistungsklasse";"Junioren";"Jugend";"SchülerA";"SchülerB";"KinderA"}),
                Jahrgangsübersicht!$A$1:$G$4,
                IF(AND(F24&gt;=1,F24&lt;=10),
                    4,
                    LOOKUP(E24, {0;4;7}, {4;3;2})
                ),
                FALSE
            )
        )
    )
)</f>
        <v/>
      </c>
      <c r="H24" s="65"/>
      <c r="I24" s="65"/>
      <c r="J24" s="65"/>
      <c r="K24" s="68">
        <f t="shared" si="1"/>
        <v>0</v>
      </c>
      <c r="L24" s="15" t="str">
        <f t="shared" si="0"/>
        <v/>
      </c>
    </row>
    <row r="25" spans="1:12" x14ac:dyDescent="0.2">
      <c r="A25" s="67">
        <v>21</v>
      </c>
      <c r="B25" s="66"/>
      <c r="C25" s="66"/>
      <c r="D25" s="65"/>
      <c r="E25" s="65"/>
      <c r="F25" s="65"/>
      <c r="G25" s="73" t="str">
        <f>IF(D25="",
    "",
    IF(AND(OR(F25&lt;1,F25&gt;10),OR(E25&lt;1,E25&gt;10)),
        "Graduierung fehlt",
        IF(AND(D25&gt;=2018,OR(E25=9,E25=10)),
            "Kinder B",
            HLOOKUP(
                LOOKUP(D25, {0;1986;2008;2010;2012;2014;2016}, {"Masterklasse";"Leistungsklasse";"Junioren";"Jugend";"SchülerA";"SchülerB";"KinderA"}),
                Jahrgangsübersicht!$A$1:$G$4,
                IF(AND(F25&gt;=1,F25&lt;=10),
                    4,
                    LOOKUP(E25, {0;4;7}, {4;3;2})
                ),
                FALSE
            )
        )
    )
)</f>
        <v/>
      </c>
      <c r="H25" s="65"/>
      <c r="I25" s="65"/>
      <c r="J25" s="65"/>
      <c r="K25" s="68">
        <f t="shared" si="1"/>
        <v>0</v>
      </c>
      <c r="L25" s="15" t="str">
        <f t="shared" si="0"/>
        <v/>
      </c>
    </row>
    <row r="26" spans="1:12" x14ac:dyDescent="0.2">
      <c r="A26" s="67">
        <v>22</v>
      </c>
      <c r="B26" s="66"/>
      <c r="C26" s="66"/>
      <c r="D26" s="65"/>
      <c r="E26" s="65"/>
      <c r="F26" s="65"/>
      <c r="G26" s="73" t="str">
        <f>IF(D26="",
    "",
    IF(AND(OR(F26&lt;1,F26&gt;10),OR(E26&lt;1,E26&gt;10)),
        "Graduierung fehlt",
        IF(AND(D26&gt;=2018,OR(E26=9,E26=10)),
            "Kinder B",
            HLOOKUP(
                LOOKUP(D26, {0;1986;2008;2010;2012;2014;2016}, {"Masterklasse";"Leistungsklasse";"Junioren";"Jugend";"SchülerA";"SchülerB";"KinderA"}),
                Jahrgangsübersicht!$A$1:$G$4,
                IF(AND(F26&gt;=1,F26&lt;=10),
                    4,
                    LOOKUP(E26, {0;4;7}, {4;3;2})
                ),
                FALSE
            )
        )
    )
)</f>
        <v/>
      </c>
      <c r="H26" s="65"/>
      <c r="I26" s="65"/>
      <c r="J26" s="65"/>
      <c r="K26" s="68">
        <f t="shared" si="1"/>
        <v>0</v>
      </c>
      <c r="L26" s="15" t="str">
        <f t="shared" si="0"/>
        <v/>
      </c>
    </row>
    <row r="27" spans="1:12" x14ac:dyDescent="0.2">
      <c r="A27" s="67">
        <v>23</v>
      </c>
      <c r="B27" s="66"/>
      <c r="C27" s="66"/>
      <c r="D27" s="65"/>
      <c r="E27" s="65"/>
      <c r="F27" s="65"/>
      <c r="G27" s="73" t="str">
        <f>IF(D27="",
    "",
    IF(AND(OR(F27&lt;1,F27&gt;10),OR(E27&lt;1,E27&gt;10)),
        "Graduierung fehlt",
        IF(AND(D27&gt;=2018,OR(E27=9,E27=10)),
            "Kinder B",
            HLOOKUP(
                LOOKUP(D27, {0;1986;2008;2010;2012;2014;2016}, {"Masterklasse";"Leistungsklasse";"Junioren";"Jugend";"SchülerA";"SchülerB";"KinderA"}),
                Jahrgangsübersicht!$A$1:$G$4,
                IF(AND(F27&gt;=1,F27&lt;=10),
                    4,
                    LOOKUP(E27, {0;4;7}, {4;3;2})
                ),
                FALSE
            )
        )
    )
)</f>
        <v/>
      </c>
      <c r="H27" s="65"/>
      <c r="I27" s="65"/>
      <c r="J27" s="65"/>
      <c r="K27" s="68">
        <f t="shared" si="1"/>
        <v>0</v>
      </c>
      <c r="L27" s="15" t="str">
        <f t="shared" si="0"/>
        <v/>
      </c>
    </row>
    <row r="28" spans="1:12" x14ac:dyDescent="0.2">
      <c r="A28" s="67">
        <v>24</v>
      </c>
      <c r="B28" s="66"/>
      <c r="C28" s="66"/>
      <c r="D28" s="65"/>
      <c r="E28" s="65"/>
      <c r="F28" s="65"/>
      <c r="G28" s="73" t="str">
        <f>IF(D28="",
    "",
    IF(AND(OR(F28&lt;1,F28&gt;10),OR(E28&lt;1,E28&gt;10)),
        "Graduierung fehlt",
        IF(AND(D28&gt;=2018,OR(E28=9,E28=10)),
            "Kinder B",
            HLOOKUP(
                LOOKUP(D28, {0;1986;2008;2010;2012;2014;2016}, {"Masterklasse";"Leistungsklasse";"Junioren";"Jugend";"SchülerA";"SchülerB";"KinderA"}),
                Jahrgangsübersicht!$A$1:$G$4,
                IF(AND(F28&gt;=1,F28&lt;=10),
                    4,
                    LOOKUP(E28, {0;4;7}, {4;3;2})
                ),
                FALSE
            )
        )
    )
)</f>
        <v/>
      </c>
      <c r="H28" s="65"/>
      <c r="I28" s="65"/>
      <c r="J28" s="65"/>
      <c r="K28" s="68">
        <f t="shared" si="1"/>
        <v>0</v>
      </c>
      <c r="L28" s="15" t="str">
        <f t="shared" si="0"/>
        <v/>
      </c>
    </row>
    <row r="29" spans="1:12" x14ac:dyDescent="0.2">
      <c r="A29" s="67">
        <v>25</v>
      </c>
      <c r="B29" s="66"/>
      <c r="C29" s="66"/>
      <c r="D29" s="65"/>
      <c r="E29" s="65"/>
      <c r="F29" s="65"/>
      <c r="G29" s="73" t="str">
        <f>IF(D29="",
    "",
    IF(AND(OR(F29&lt;1,F29&gt;10),OR(E29&lt;1,E29&gt;10)),
        "Graduierung fehlt",
        IF(AND(D29&gt;=2018,OR(E29=9,E29=10)),
            "Kinder B",
            HLOOKUP(
                LOOKUP(D29, {0;1986;2008;2010;2012;2014;2016}, {"Masterklasse";"Leistungsklasse";"Junioren";"Jugend";"SchülerA";"SchülerB";"KinderA"}),
                Jahrgangsübersicht!$A$1:$G$4,
                IF(AND(F29&gt;=1,F29&lt;=10),
                    4,
                    LOOKUP(E29, {0;4;7}, {4;3;2})
                ),
                FALSE
            )
        )
    )
)</f>
        <v/>
      </c>
      <c r="H29" s="65"/>
      <c r="I29" s="65"/>
      <c r="J29" s="65"/>
      <c r="K29" s="68">
        <f t="shared" si="1"/>
        <v>0</v>
      </c>
      <c r="L29" s="15" t="str">
        <f t="shared" si="0"/>
        <v/>
      </c>
    </row>
    <row r="30" spans="1:12" x14ac:dyDescent="0.2">
      <c r="A30" s="67">
        <v>26</v>
      </c>
      <c r="B30" s="66"/>
      <c r="C30" s="66"/>
      <c r="D30" s="65"/>
      <c r="E30" s="65"/>
      <c r="F30" s="65"/>
      <c r="G30" s="73" t="str">
        <f>IF(D30="",
    "",
    IF(AND(OR(F30&lt;1,F30&gt;10),OR(E30&lt;1,E30&gt;10)),
        "Graduierung fehlt",
        IF(AND(D30&gt;=2018,OR(E30=9,E30=10)),
            "Kinder B",
            HLOOKUP(
                LOOKUP(D30, {0;1986;2008;2010;2012;2014;2016}, {"Masterklasse";"Leistungsklasse";"Junioren";"Jugend";"SchülerA";"SchülerB";"KinderA"}),
                Jahrgangsübersicht!$A$1:$G$4,
                IF(AND(F30&gt;=1,F30&lt;=10),
                    4,
                    LOOKUP(E30, {0;4;7}, {4;3;2})
                ),
                FALSE
            )
        )
    )
)</f>
        <v/>
      </c>
      <c r="H30" s="65"/>
      <c r="I30" s="65"/>
      <c r="J30" s="65"/>
      <c r="K30" s="68">
        <f t="shared" si="1"/>
        <v>0</v>
      </c>
      <c r="L30" s="15" t="str">
        <f t="shared" si="0"/>
        <v/>
      </c>
    </row>
    <row r="31" spans="1:12" x14ac:dyDescent="0.2">
      <c r="A31" s="67">
        <v>27</v>
      </c>
      <c r="B31" s="66"/>
      <c r="C31" s="66"/>
      <c r="D31" s="65"/>
      <c r="E31" s="65"/>
      <c r="F31" s="65"/>
      <c r="G31" s="73" t="str">
        <f>IF(D31="",
    "",
    IF(AND(OR(F31&lt;1,F31&gt;10),OR(E31&lt;1,E31&gt;10)),
        "Graduierung fehlt",
        IF(AND(D31&gt;=2018,OR(E31=9,E31=10)),
            "Kinder B",
            HLOOKUP(
                LOOKUP(D31, {0;1986;2008;2010;2012;2014;2016}, {"Masterklasse";"Leistungsklasse";"Junioren";"Jugend";"SchülerA";"SchülerB";"KinderA"}),
                Jahrgangsübersicht!$A$1:$G$4,
                IF(AND(F31&gt;=1,F31&lt;=10),
                    4,
                    LOOKUP(E31, {0;4;7}, {4;3;2})
                ),
                FALSE
            )
        )
    )
)</f>
        <v/>
      </c>
      <c r="H31" s="65"/>
      <c r="I31" s="65"/>
      <c r="J31" s="65"/>
      <c r="K31" s="68">
        <f t="shared" si="1"/>
        <v>0</v>
      </c>
      <c r="L31" s="15" t="str">
        <f t="shared" si="0"/>
        <v/>
      </c>
    </row>
    <row r="32" spans="1:12" x14ac:dyDescent="0.2">
      <c r="A32" s="67">
        <v>28</v>
      </c>
      <c r="B32" s="66"/>
      <c r="C32" s="66"/>
      <c r="D32" s="65"/>
      <c r="E32" s="65"/>
      <c r="F32" s="65"/>
      <c r="G32" s="73" t="str">
        <f>IF(D32="",
    "",
    IF(AND(OR(F32&lt;1,F32&gt;10),OR(E32&lt;1,E32&gt;10)),
        "Graduierung fehlt",
        IF(AND(D32&gt;=2018,OR(E32=9,E32=10)),
            "Kinder B",
            HLOOKUP(
                LOOKUP(D32, {0;1986;2008;2010;2012;2014;2016}, {"Masterklasse";"Leistungsklasse";"Junioren";"Jugend";"SchülerA";"SchülerB";"KinderA"}),
                Jahrgangsübersicht!$A$1:$G$4,
                IF(AND(F32&gt;=1,F32&lt;=10),
                    4,
                    LOOKUP(E32, {0;4;7}, {4;3;2})
                ),
                FALSE
            )
        )
    )
)</f>
        <v/>
      </c>
      <c r="H32" s="65"/>
      <c r="I32" s="65"/>
      <c r="J32" s="65"/>
      <c r="K32" s="68">
        <f t="shared" si="1"/>
        <v>0</v>
      </c>
      <c r="L32" s="15" t="str">
        <f t="shared" si="0"/>
        <v/>
      </c>
    </row>
    <row r="33" spans="1:12" x14ac:dyDescent="0.2">
      <c r="A33" s="67">
        <v>29</v>
      </c>
      <c r="B33" s="66"/>
      <c r="C33" s="66"/>
      <c r="D33" s="65"/>
      <c r="E33" s="65"/>
      <c r="F33" s="65"/>
      <c r="G33" s="73" t="str">
        <f>IF(D33="",
    "",
    IF(AND(OR(F33&lt;1,F33&gt;10),OR(E33&lt;1,E33&gt;10)),
        "Graduierung fehlt",
        IF(AND(D33&gt;=2018,OR(E33=9,E33=10)),
            "Kinder B",
            HLOOKUP(
                LOOKUP(D33, {0;1986;2008;2010;2012;2014;2016}, {"Masterklasse";"Leistungsklasse";"Junioren";"Jugend";"SchülerA";"SchülerB";"KinderA"}),
                Jahrgangsübersicht!$A$1:$G$4,
                IF(AND(F33&gt;=1,F33&lt;=10),
                    4,
                    LOOKUP(E33, {0;4;7}, {4;3;2})
                ),
                FALSE
            )
        )
    )
)</f>
        <v/>
      </c>
      <c r="H33" s="65"/>
      <c r="I33" s="65"/>
      <c r="J33" s="65"/>
      <c r="K33" s="68">
        <f t="shared" si="1"/>
        <v>0</v>
      </c>
      <c r="L33" s="15" t="str">
        <f t="shared" si="0"/>
        <v/>
      </c>
    </row>
    <row r="34" spans="1:12" x14ac:dyDescent="0.2">
      <c r="A34" s="67">
        <v>30</v>
      </c>
      <c r="B34" s="66"/>
      <c r="C34" s="66"/>
      <c r="D34" s="65"/>
      <c r="E34" s="65"/>
      <c r="F34" s="65"/>
      <c r="G34" s="73" t="str">
        <f>IF(D34="",
    "",
    IF(AND(OR(F34&lt;1,F34&gt;10),OR(E34&lt;1,E34&gt;10)),
        "Graduierung fehlt",
        IF(AND(D34&gt;=2018,OR(E34=9,E34=10)),
            "Kinder B",
            HLOOKUP(
                LOOKUP(D34, {0;1986;2008;2010;2012;2014;2016}, {"Masterklasse";"Leistungsklasse";"Junioren";"Jugend";"SchülerA";"SchülerB";"KinderA"}),
                Jahrgangsübersicht!$A$1:$G$4,
                IF(AND(F34&gt;=1,F34&lt;=10),
                    4,
                    LOOKUP(E34, {0;4;7}, {4;3;2})
                ),
                FALSE
            )
        )
    )
)</f>
        <v/>
      </c>
      <c r="H34" s="65"/>
      <c r="I34" s="65"/>
      <c r="J34" s="65"/>
      <c r="K34" s="68">
        <f t="shared" si="1"/>
        <v>0</v>
      </c>
      <c r="L34" s="15" t="str">
        <f t="shared" si="0"/>
        <v/>
      </c>
    </row>
    <row r="35" spans="1:12" x14ac:dyDescent="0.2">
      <c r="A35" s="67">
        <v>31</v>
      </c>
      <c r="B35" s="66"/>
      <c r="C35" s="66"/>
      <c r="D35" s="65"/>
      <c r="E35" s="65"/>
      <c r="F35" s="65"/>
      <c r="G35" s="73" t="str">
        <f>IF(D35="",
    "",
    IF(AND(OR(F35&lt;1,F35&gt;10),OR(E35&lt;1,E35&gt;10)),
        "Graduierung fehlt",
        IF(AND(D35&gt;=2018,OR(E35=9,E35=10)),
            "Kinder B",
            HLOOKUP(
                LOOKUP(D35, {0;1986;2008;2010;2012;2014;2016}, {"Masterklasse";"Leistungsklasse";"Junioren";"Jugend";"SchülerA";"SchülerB";"KinderA"}),
                Jahrgangsübersicht!$A$1:$G$4,
                IF(AND(F35&gt;=1,F35&lt;=10),
                    4,
                    LOOKUP(E35, {0;4;7}, {4;3;2})
                ),
                FALSE
            )
        )
    )
)</f>
        <v/>
      </c>
      <c r="H35" s="65"/>
      <c r="I35" s="65"/>
      <c r="J35" s="65"/>
      <c r="K35" s="68">
        <f t="shared" si="1"/>
        <v>0</v>
      </c>
      <c r="L35" s="15" t="str">
        <f t="shared" si="0"/>
        <v/>
      </c>
    </row>
    <row r="36" spans="1:12" x14ac:dyDescent="0.2">
      <c r="A36" s="67">
        <v>32</v>
      </c>
      <c r="B36" s="66"/>
      <c r="C36" s="66"/>
      <c r="D36" s="65"/>
      <c r="E36" s="65"/>
      <c r="F36" s="65"/>
      <c r="G36" s="73" t="str">
        <f>IF(D36="",
    "",
    IF(AND(OR(F36&lt;1,F36&gt;10),OR(E36&lt;1,E36&gt;10)),
        "Graduierung fehlt",
        IF(AND(D36&gt;=2018,OR(E36=9,E36=10)),
            "Kinder B",
            HLOOKUP(
                LOOKUP(D36, {0;1986;2008;2010;2012;2014;2016}, {"Masterklasse";"Leistungsklasse";"Junioren";"Jugend";"SchülerA";"SchülerB";"KinderA"}),
                Jahrgangsübersicht!$A$1:$G$4,
                IF(AND(F36&gt;=1,F36&lt;=10),
                    4,
                    LOOKUP(E36, {0;4;7}, {4;3;2})
                ),
                FALSE
            )
        )
    )
)</f>
        <v/>
      </c>
      <c r="H36" s="65"/>
      <c r="I36" s="65"/>
      <c r="J36" s="65"/>
      <c r="K36" s="68">
        <f t="shared" si="1"/>
        <v>0</v>
      </c>
      <c r="L36" s="15" t="str">
        <f t="shared" si="0"/>
        <v/>
      </c>
    </row>
    <row r="37" spans="1:12" x14ac:dyDescent="0.2">
      <c r="A37" s="67">
        <v>33</v>
      </c>
      <c r="B37" s="66"/>
      <c r="C37" s="66"/>
      <c r="D37" s="65"/>
      <c r="E37" s="65"/>
      <c r="F37" s="65"/>
      <c r="G37" s="73" t="str">
        <f>IF(D37="",
    "",
    IF(AND(OR(F37&lt;1,F37&gt;10),OR(E37&lt;1,E37&gt;10)),
        "Graduierung fehlt",
        IF(AND(D37&gt;=2018,OR(E37=9,E37=10)),
            "Kinder B",
            HLOOKUP(
                LOOKUP(D37, {0;1986;2008;2010;2012;2014;2016}, {"Masterklasse";"Leistungsklasse";"Junioren";"Jugend";"SchülerA";"SchülerB";"KinderA"}),
                Jahrgangsübersicht!$A$1:$G$4,
                IF(AND(F37&gt;=1,F37&lt;=10),
                    4,
                    LOOKUP(E37, {0;4;7}, {4;3;2})
                ),
                FALSE
            )
        )
    )
)</f>
        <v/>
      </c>
      <c r="H37" s="65"/>
      <c r="I37" s="65"/>
      <c r="J37" s="65"/>
      <c r="K37" s="68">
        <f t="shared" si="1"/>
        <v>0</v>
      </c>
      <c r="L37" s="15" t="str">
        <f t="shared" si="0"/>
        <v/>
      </c>
    </row>
    <row r="38" spans="1:12" x14ac:dyDescent="0.2">
      <c r="A38" s="67">
        <v>34</v>
      </c>
      <c r="B38" s="66"/>
      <c r="C38" s="66"/>
      <c r="D38" s="65"/>
      <c r="E38" s="65"/>
      <c r="F38" s="65"/>
      <c r="G38" s="73" t="str">
        <f>IF(D38="",
    "",
    IF(AND(OR(F38&lt;1,F38&gt;10),OR(E38&lt;1,E38&gt;10)),
        "Graduierung fehlt",
        IF(AND(D38&gt;=2018,OR(E38=9,E38=10)),
            "Kinder B",
            HLOOKUP(
                LOOKUP(D38, {0;1986;2008;2010;2012;2014;2016}, {"Masterklasse";"Leistungsklasse";"Junioren";"Jugend";"SchülerA";"SchülerB";"KinderA"}),
                Jahrgangsübersicht!$A$1:$G$4,
                IF(AND(F38&gt;=1,F38&lt;=10),
                    4,
                    LOOKUP(E38, {0;4;7}, {4;3;2})
                ),
                FALSE
            )
        )
    )
)</f>
        <v/>
      </c>
      <c r="H38" s="65"/>
      <c r="I38" s="65"/>
      <c r="J38" s="65"/>
      <c r="K38" s="68">
        <f t="shared" si="1"/>
        <v>0</v>
      </c>
      <c r="L38" s="15" t="str">
        <f t="shared" si="0"/>
        <v/>
      </c>
    </row>
    <row r="39" spans="1:12" x14ac:dyDescent="0.2">
      <c r="A39" s="67">
        <v>35</v>
      </c>
      <c r="B39" s="66"/>
      <c r="C39" s="66"/>
      <c r="D39" s="65"/>
      <c r="E39" s="65"/>
      <c r="F39" s="65"/>
      <c r="G39" s="73" t="str">
        <f>IF(D39="",
    "",
    IF(AND(OR(F39&lt;1,F39&gt;10),OR(E39&lt;1,E39&gt;10)),
        "Graduierung fehlt",
        IF(AND(D39&gt;=2018,OR(E39=9,E39=10)),
            "Kinder B",
            HLOOKUP(
                LOOKUP(D39, {0;1986;2008;2010;2012;2014;2016}, {"Masterklasse";"Leistungsklasse";"Junioren";"Jugend";"SchülerA";"SchülerB";"KinderA"}),
                Jahrgangsübersicht!$A$1:$G$4,
                IF(AND(F39&gt;=1,F39&lt;=10),
                    4,
                    LOOKUP(E39, {0;4;7}, {4;3;2})
                ),
                FALSE
            )
        )
    )
)</f>
        <v/>
      </c>
      <c r="H39" s="65"/>
      <c r="I39" s="65"/>
      <c r="J39" s="65"/>
      <c r="K39" s="68">
        <f t="shared" si="1"/>
        <v>0</v>
      </c>
      <c r="L39" s="15" t="str">
        <f t="shared" si="0"/>
        <v/>
      </c>
    </row>
    <row r="40" spans="1:12" x14ac:dyDescent="0.2">
      <c r="A40" s="67">
        <v>36</v>
      </c>
      <c r="B40" s="66"/>
      <c r="C40" s="66"/>
      <c r="D40" s="65"/>
      <c r="E40" s="65"/>
      <c r="F40" s="65"/>
      <c r="G40" s="73" t="str">
        <f>IF(D40="",
    "",
    IF(AND(OR(F40&lt;1,F40&gt;10),OR(E40&lt;1,E40&gt;10)),
        "Graduierung fehlt",
        IF(AND(D40&gt;=2018,OR(E40=9,E40=10)),
            "Kinder B",
            HLOOKUP(
                LOOKUP(D40, {0;1986;2008;2010;2012;2014;2016}, {"Masterklasse";"Leistungsklasse";"Junioren";"Jugend";"SchülerA";"SchülerB";"KinderA"}),
                Jahrgangsübersicht!$A$1:$G$4,
                IF(AND(F40&gt;=1,F40&lt;=10),
                    4,
                    LOOKUP(E40, {0;4;7}, {4;3;2})
                ),
                FALSE
            )
        )
    )
)</f>
        <v/>
      </c>
      <c r="H40" s="65"/>
      <c r="I40" s="65"/>
      <c r="J40" s="65"/>
      <c r="K40" s="68">
        <f t="shared" si="1"/>
        <v>0</v>
      </c>
      <c r="L40" s="15" t="str">
        <f t="shared" si="0"/>
        <v/>
      </c>
    </row>
    <row r="41" spans="1:12" x14ac:dyDescent="0.2">
      <c r="A41" s="67">
        <v>37</v>
      </c>
      <c r="B41" s="66"/>
      <c r="C41" s="66"/>
      <c r="D41" s="65"/>
      <c r="E41" s="65"/>
      <c r="F41" s="65"/>
      <c r="G41" s="73" t="str">
        <f>IF(D41="",
    "",
    IF(AND(OR(F41&lt;1,F41&gt;10),OR(E41&lt;1,E41&gt;10)),
        "Graduierung fehlt",
        IF(AND(D41&gt;=2018,OR(E41=9,E41=10)),
            "Kinder B",
            HLOOKUP(
                LOOKUP(D41, {0;1986;2008;2010;2012;2014;2016}, {"Masterklasse";"Leistungsklasse";"Junioren";"Jugend";"SchülerA";"SchülerB";"KinderA"}),
                Jahrgangsübersicht!$A$1:$G$4,
                IF(AND(F41&gt;=1,F41&lt;=10),
                    4,
                    LOOKUP(E41, {0;4;7}, {4;3;2})
                ),
                FALSE
            )
        )
    )
)</f>
        <v/>
      </c>
      <c r="H41" s="65"/>
      <c r="I41" s="65"/>
      <c r="J41" s="65"/>
      <c r="K41" s="68">
        <f t="shared" si="1"/>
        <v>0</v>
      </c>
      <c r="L41" s="15" t="str">
        <f t="shared" si="0"/>
        <v/>
      </c>
    </row>
    <row r="42" spans="1:12" x14ac:dyDescent="0.2">
      <c r="A42" s="67">
        <v>38</v>
      </c>
      <c r="B42" s="66"/>
      <c r="C42" s="66"/>
      <c r="D42" s="65"/>
      <c r="E42" s="65"/>
      <c r="F42" s="65"/>
      <c r="G42" s="73" t="str">
        <f>IF(D42="",
    "",
    IF(AND(OR(F42&lt;1,F42&gt;10),OR(E42&lt;1,E42&gt;10)),
        "Graduierung fehlt",
        IF(AND(D42&gt;=2018,OR(E42=9,E42=10)),
            "Kinder B",
            HLOOKUP(
                LOOKUP(D42, {0;1986;2008;2010;2012;2014;2016}, {"Masterklasse";"Leistungsklasse";"Junioren";"Jugend";"SchülerA";"SchülerB";"KinderA"}),
                Jahrgangsübersicht!$A$1:$G$4,
                IF(AND(F42&gt;=1,F42&lt;=10),
                    4,
                    LOOKUP(E42, {0;4;7}, {4;3;2})
                ),
                FALSE
            )
        )
    )
)</f>
        <v/>
      </c>
      <c r="H42" s="65"/>
      <c r="I42" s="65"/>
      <c r="J42" s="65"/>
      <c r="K42" s="68">
        <f t="shared" si="1"/>
        <v>0</v>
      </c>
      <c r="L42" s="15" t="str">
        <f t="shared" si="0"/>
        <v/>
      </c>
    </row>
    <row r="43" spans="1:12" x14ac:dyDescent="0.2">
      <c r="A43" s="67">
        <v>39</v>
      </c>
      <c r="B43" s="66"/>
      <c r="C43" s="66"/>
      <c r="D43" s="65"/>
      <c r="E43" s="65"/>
      <c r="F43" s="65"/>
      <c r="G43" s="73" t="str">
        <f>IF(D43="",
    "",
    IF(AND(OR(F43&lt;1,F43&gt;10),OR(E43&lt;1,E43&gt;10)),
        "Graduierung fehlt",
        IF(AND(D43&gt;=2018,OR(E43=9,E43=10)),
            "Kinder B",
            HLOOKUP(
                LOOKUP(D43, {0;1986;2008;2010;2012;2014;2016}, {"Masterklasse";"Leistungsklasse";"Junioren";"Jugend";"SchülerA";"SchülerB";"KinderA"}),
                Jahrgangsübersicht!$A$1:$G$4,
                IF(AND(F43&gt;=1,F43&lt;=10),
                    4,
                    LOOKUP(E43, {0;4;7}, {4;3;2})
                ),
                FALSE
            )
        )
    )
)</f>
        <v/>
      </c>
      <c r="H43" s="65"/>
      <c r="I43" s="65"/>
      <c r="J43" s="65"/>
      <c r="K43" s="68">
        <f>IF(COUNTIF(H43,"x"),$C$2,0)+IF(COUNTIF(I43,"x"),$C$2,0)+IF(COUNTIF(J43,"x"),$C$2,0)</f>
        <v>0</v>
      </c>
      <c r="L43" s="15" t="str">
        <f t="shared" si="0"/>
        <v/>
      </c>
    </row>
    <row r="44" spans="1:12" ht="12" thickBot="1" x14ac:dyDescent="0.25">
      <c r="A44" s="69">
        <v>40</v>
      </c>
      <c r="B44" s="70"/>
      <c r="C44" s="70"/>
      <c r="D44" s="71"/>
      <c r="E44" s="71"/>
      <c r="F44" s="71"/>
      <c r="G44" s="85" t="str">
        <f>IF(D44="",
    "",
    IF(AND(OR(F44&lt;1,F44&gt;10),OR(E44&lt;1,E44&gt;10)),
        "Graduierung fehlt",
        IF(AND(D44&gt;=2018,OR(E44=9,E44=10)),
            "Kinder B",
            HLOOKUP(
                LOOKUP(D44, {0;1986;2008;2010;2012;2014;2016}, {"Masterklasse";"Leistungsklasse";"Junioren";"Jugend";"SchülerA";"SchülerB";"KinderA"}),
                Jahrgangsübersicht!$A$1:$G$4,
                IF(AND(F44&gt;=1,F44&lt;=10),
                    4,
                    LOOKUP(E44, {0;4;7}, {4;3;2})
                ),
                FALSE
            )
        )
    )
)</f>
        <v/>
      </c>
      <c r="H44" s="71"/>
      <c r="I44" s="71"/>
      <c r="J44" s="71"/>
      <c r="K44" s="72">
        <f t="shared" ref="K44" si="2">IF(COUNTIF(H44,"x"),$C$2,0)+IF(COUNTIF(I44,"x"),$C$2,0)+IF(COUNTIF(J44,"x"),$C$2,0)</f>
        <v>0</v>
      </c>
      <c r="L44" s="15" t="str">
        <f t="shared" si="0"/>
        <v/>
      </c>
    </row>
    <row r="45" spans="1:12" ht="12" thickBot="1" x14ac:dyDescent="0.25">
      <c r="J45" s="78" t="s">
        <v>72</v>
      </c>
      <c r="K45" s="79">
        <f>SUM(K5:K44)</f>
        <v>0</v>
      </c>
    </row>
  </sheetData>
  <sheetProtection sheet="1" selectLockedCells="1"/>
  <mergeCells count="1">
    <mergeCell ref="H3:J3"/>
  </mergeCells>
  <pageMargins left="0.78740157499999996" right="0.78740157499999996" top="0.984251969" bottom="0.984251969" header="0.4921259845" footer="0.4921259845"/>
  <pageSetup paperSize="9" orientation="portrait" r:id="rId1"/>
  <headerFooter>
    <oddHeader>&amp;C&amp;"Times New Roman,Standard"&amp;12&amp;A</oddHeader>
    <oddFooter>&amp;C&amp;"Times New Roman,Standard"&amp;12Seite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48721-791A-4EAB-9517-07B295A32DEA}">
  <sheetPr>
    <tabColor indexed="18"/>
    <pageSetUpPr autoPageBreaks="0"/>
  </sheetPr>
  <dimension ref="A1:U72"/>
  <sheetViews>
    <sheetView zoomScaleNormal="100" workbookViewId="0">
      <selection activeCell="A7" sqref="A7:A9"/>
    </sheetView>
  </sheetViews>
  <sheetFormatPr baseColWidth="10" defaultRowHeight="13.2" x14ac:dyDescent="0.25"/>
  <cols>
    <col min="1" max="1" width="30.6640625" style="1" customWidth="1"/>
    <col min="2" max="2" width="3.6640625" style="21" customWidth="1"/>
    <col min="3" max="3" width="31.6640625" style="1" customWidth="1"/>
    <col min="4" max="15" width="3.6640625" style="1" customWidth="1"/>
    <col min="16" max="19" width="3.6640625" style="3" customWidth="1"/>
    <col min="20" max="20" width="9.6640625" style="3" customWidth="1"/>
  </cols>
  <sheetData>
    <row r="1" spans="1:20" ht="17.399999999999999" x14ac:dyDescent="0.3">
      <c r="A1" s="16" t="s">
        <v>28</v>
      </c>
      <c r="B1" s="22"/>
      <c r="P1" s="20"/>
      <c r="Q1" s="20"/>
      <c r="R1" s="20"/>
      <c r="S1" s="20"/>
      <c r="T1" s="20"/>
    </row>
    <row r="2" spans="1:20" x14ac:dyDescent="0.25">
      <c r="A2" s="45" t="s">
        <v>30</v>
      </c>
    </row>
    <row r="3" spans="1:20" x14ac:dyDescent="0.25">
      <c r="A3" s="1" t="s">
        <v>1</v>
      </c>
      <c r="P3" s="9"/>
      <c r="Q3" s="9"/>
      <c r="R3" s="9"/>
      <c r="S3" s="9"/>
      <c r="T3" s="9"/>
    </row>
    <row r="4" spans="1:20" ht="13.8" thickBot="1" x14ac:dyDescent="0.3">
      <c r="A4" s="1" t="s">
        <v>3</v>
      </c>
      <c r="D4" s="12" t="s">
        <v>2</v>
      </c>
    </row>
    <row r="5" spans="1:20" ht="13.8" thickBot="1" x14ac:dyDescent="0.3">
      <c r="A5" s="1" t="s">
        <v>38</v>
      </c>
      <c r="C5" s="59">
        <v>9</v>
      </c>
      <c r="D5" s="144" t="s">
        <v>15</v>
      </c>
      <c r="E5" s="145"/>
      <c r="F5" s="145"/>
      <c r="G5" s="145"/>
      <c r="H5" s="145"/>
      <c r="I5" s="145"/>
      <c r="J5" s="145"/>
      <c r="K5" s="146"/>
      <c r="L5" s="144" t="s">
        <v>16</v>
      </c>
      <c r="M5" s="145"/>
      <c r="N5" s="145"/>
      <c r="O5" s="145"/>
      <c r="P5" s="145"/>
      <c r="Q5" s="147"/>
      <c r="R5" s="147"/>
      <c r="S5" s="146"/>
      <c r="T5" s="9"/>
    </row>
    <row r="6" spans="1:20" ht="177.6" thickBot="1" x14ac:dyDescent="0.35">
      <c r="A6" s="74" t="s">
        <v>5</v>
      </c>
      <c r="B6" s="74"/>
      <c r="C6" s="74" t="s">
        <v>17</v>
      </c>
      <c r="D6" s="86" t="s">
        <v>74</v>
      </c>
      <c r="E6" s="86" t="s">
        <v>75</v>
      </c>
      <c r="F6" s="86" t="s">
        <v>76</v>
      </c>
      <c r="G6" s="86" t="s">
        <v>77</v>
      </c>
      <c r="H6" s="86" t="s">
        <v>78</v>
      </c>
      <c r="I6" s="86" t="s">
        <v>79</v>
      </c>
      <c r="J6" s="86" t="s">
        <v>80</v>
      </c>
      <c r="K6" s="86" t="s">
        <v>81</v>
      </c>
      <c r="L6" s="86" t="s">
        <v>74</v>
      </c>
      <c r="M6" s="86" t="s">
        <v>75</v>
      </c>
      <c r="N6" s="86" t="s">
        <v>76</v>
      </c>
      <c r="O6" s="86" t="s">
        <v>77</v>
      </c>
      <c r="P6" s="86" t="s">
        <v>78</v>
      </c>
      <c r="Q6" s="86" t="s">
        <v>79</v>
      </c>
      <c r="R6" s="86" t="s">
        <v>80</v>
      </c>
      <c r="S6" s="86" t="s">
        <v>81</v>
      </c>
      <c r="T6" s="74" t="s">
        <v>0</v>
      </c>
    </row>
    <row r="7" spans="1:20" ht="15" customHeight="1" x14ac:dyDescent="0.25">
      <c r="A7" s="120"/>
      <c r="B7" s="23">
        <v>1</v>
      </c>
      <c r="C7" s="60"/>
      <c r="D7" s="123"/>
      <c r="E7" s="126"/>
      <c r="F7" s="140"/>
      <c r="G7" s="126"/>
      <c r="H7" s="126"/>
      <c r="I7" s="108"/>
      <c r="J7" s="126"/>
      <c r="K7" s="111"/>
      <c r="L7" s="148"/>
      <c r="M7" s="119"/>
      <c r="N7" s="119"/>
      <c r="O7" s="119"/>
      <c r="P7" s="139"/>
      <c r="Q7" s="100"/>
      <c r="R7" s="100"/>
      <c r="S7" s="103"/>
      <c r="T7" s="141">
        <f>IF(COUNTIF(D7:K9,"x")&lt;&gt;0,$C$5,0)+IF(COUNTIF(L7:S9,"x")&lt;&gt;0,$C$5,0)</f>
        <v>0</v>
      </c>
    </row>
    <row r="8" spans="1:20" ht="13.2" customHeight="1" x14ac:dyDescent="0.25">
      <c r="A8" s="121"/>
      <c r="B8" s="24">
        <v>2</v>
      </c>
      <c r="C8" s="61"/>
      <c r="D8" s="124"/>
      <c r="E8" s="127"/>
      <c r="F8" s="127"/>
      <c r="G8" s="127"/>
      <c r="H8" s="127"/>
      <c r="I8" s="109"/>
      <c r="J8" s="109"/>
      <c r="K8" s="112"/>
      <c r="L8" s="115"/>
      <c r="M8" s="117"/>
      <c r="N8" s="117"/>
      <c r="O8" s="117"/>
      <c r="P8" s="117"/>
      <c r="Q8" s="101"/>
      <c r="R8" s="101"/>
      <c r="S8" s="104"/>
      <c r="T8" s="107"/>
    </row>
    <row r="9" spans="1:20" ht="13.8" customHeight="1" thickBot="1" x14ac:dyDescent="0.3">
      <c r="A9" s="122"/>
      <c r="B9" s="25">
        <v>3</v>
      </c>
      <c r="C9" s="62"/>
      <c r="D9" s="131"/>
      <c r="E9" s="132"/>
      <c r="F9" s="132"/>
      <c r="G9" s="132"/>
      <c r="H9" s="132"/>
      <c r="I9" s="135"/>
      <c r="J9" s="135"/>
      <c r="K9" s="136"/>
      <c r="L9" s="137"/>
      <c r="M9" s="129"/>
      <c r="N9" s="129"/>
      <c r="O9" s="129"/>
      <c r="P9" s="129"/>
      <c r="Q9" s="130"/>
      <c r="R9" s="130"/>
      <c r="S9" s="133"/>
      <c r="T9" s="134"/>
    </row>
    <row r="10" spans="1:20" x14ac:dyDescent="0.25">
      <c r="A10" s="120"/>
      <c r="B10" s="23">
        <v>1</v>
      </c>
      <c r="C10" s="60"/>
      <c r="D10" s="123"/>
      <c r="E10" s="126"/>
      <c r="F10" s="126"/>
      <c r="G10" s="140"/>
      <c r="H10" s="108"/>
      <c r="I10" s="108"/>
      <c r="J10" s="108"/>
      <c r="K10" s="111"/>
      <c r="L10" s="114"/>
      <c r="M10" s="100"/>
      <c r="N10" s="119"/>
      <c r="O10" s="119"/>
      <c r="P10" s="139"/>
      <c r="Q10" s="100"/>
      <c r="R10" s="100"/>
      <c r="S10" s="103"/>
      <c r="T10" s="106">
        <f>IF(COUNTIF(D10:K12,"x")&lt;&gt;0,$C$5,0)+IF(COUNTIF(L10:S12,"x")&lt;&gt;0,$C$5,0)</f>
        <v>0</v>
      </c>
    </row>
    <row r="11" spans="1:20" x14ac:dyDescent="0.25">
      <c r="A11" s="121"/>
      <c r="B11" s="24">
        <v>2</v>
      </c>
      <c r="C11" s="61"/>
      <c r="D11" s="124"/>
      <c r="E11" s="127"/>
      <c r="F11" s="127"/>
      <c r="G11" s="127"/>
      <c r="H11" s="127"/>
      <c r="I11" s="109"/>
      <c r="J11" s="109"/>
      <c r="K11" s="112"/>
      <c r="L11" s="115"/>
      <c r="M11" s="117"/>
      <c r="N11" s="117"/>
      <c r="O11" s="117"/>
      <c r="P11" s="117"/>
      <c r="Q11" s="101"/>
      <c r="R11" s="101"/>
      <c r="S11" s="104"/>
      <c r="T11" s="107"/>
    </row>
    <row r="12" spans="1:20" ht="13.8" thickBot="1" x14ac:dyDescent="0.3">
      <c r="A12" s="122"/>
      <c r="B12" s="25">
        <v>3</v>
      </c>
      <c r="C12" s="62"/>
      <c r="D12" s="131"/>
      <c r="E12" s="132"/>
      <c r="F12" s="132"/>
      <c r="G12" s="132"/>
      <c r="H12" s="132"/>
      <c r="I12" s="135"/>
      <c r="J12" s="135"/>
      <c r="K12" s="136"/>
      <c r="L12" s="137"/>
      <c r="M12" s="129"/>
      <c r="N12" s="129"/>
      <c r="O12" s="129"/>
      <c r="P12" s="129"/>
      <c r="Q12" s="130"/>
      <c r="R12" s="130"/>
      <c r="S12" s="133"/>
      <c r="T12" s="134"/>
    </row>
    <row r="13" spans="1:20" x14ac:dyDescent="0.25">
      <c r="A13" s="120"/>
      <c r="B13" s="23">
        <v>1</v>
      </c>
      <c r="C13" s="60"/>
      <c r="D13" s="123"/>
      <c r="E13" s="126"/>
      <c r="F13" s="126"/>
      <c r="G13" s="126"/>
      <c r="H13" s="108"/>
      <c r="I13" s="108"/>
      <c r="J13" s="108"/>
      <c r="K13" s="111"/>
      <c r="L13" s="114"/>
      <c r="M13" s="100"/>
      <c r="N13" s="119"/>
      <c r="O13" s="119"/>
      <c r="P13" s="139"/>
      <c r="Q13" s="100"/>
      <c r="R13" s="100"/>
      <c r="S13" s="103"/>
      <c r="T13" s="106">
        <f>IF(COUNTIF(D13:K15,"x")&lt;&gt;0,$C$5,0)+IF(COUNTIF(L13:S15,"x")&lt;&gt;0,$C$5,0)</f>
        <v>0</v>
      </c>
    </row>
    <row r="14" spans="1:20" x14ac:dyDescent="0.25">
      <c r="A14" s="121"/>
      <c r="B14" s="24">
        <v>2</v>
      </c>
      <c r="C14" s="61"/>
      <c r="D14" s="124"/>
      <c r="E14" s="127"/>
      <c r="F14" s="127"/>
      <c r="G14" s="127"/>
      <c r="H14" s="127"/>
      <c r="I14" s="109"/>
      <c r="J14" s="109"/>
      <c r="K14" s="112"/>
      <c r="L14" s="115"/>
      <c r="M14" s="117"/>
      <c r="N14" s="117"/>
      <c r="O14" s="117"/>
      <c r="P14" s="117"/>
      <c r="Q14" s="101"/>
      <c r="R14" s="101"/>
      <c r="S14" s="104"/>
      <c r="T14" s="107"/>
    </row>
    <row r="15" spans="1:20" ht="13.8" thickBot="1" x14ac:dyDescent="0.3">
      <c r="A15" s="122"/>
      <c r="B15" s="25">
        <v>3</v>
      </c>
      <c r="C15" s="62"/>
      <c r="D15" s="131"/>
      <c r="E15" s="132"/>
      <c r="F15" s="132"/>
      <c r="G15" s="132"/>
      <c r="H15" s="132"/>
      <c r="I15" s="135"/>
      <c r="J15" s="135"/>
      <c r="K15" s="136"/>
      <c r="L15" s="137"/>
      <c r="M15" s="129"/>
      <c r="N15" s="129"/>
      <c r="O15" s="129"/>
      <c r="P15" s="129"/>
      <c r="Q15" s="130"/>
      <c r="R15" s="130"/>
      <c r="S15" s="133"/>
      <c r="T15" s="134"/>
    </row>
    <row r="16" spans="1:20" x14ac:dyDescent="0.25">
      <c r="A16" s="120"/>
      <c r="B16" s="23">
        <v>1</v>
      </c>
      <c r="C16" s="60"/>
      <c r="D16" s="123"/>
      <c r="E16" s="126"/>
      <c r="F16" s="126"/>
      <c r="G16" s="126"/>
      <c r="H16" s="108"/>
      <c r="I16" s="108"/>
      <c r="J16" s="108"/>
      <c r="K16" s="111"/>
      <c r="L16" s="114"/>
      <c r="M16" s="100"/>
      <c r="N16" s="119"/>
      <c r="O16" s="119"/>
      <c r="P16" s="100"/>
      <c r="Q16" s="100"/>
      <c r="R16" s="100"/>
      <c r="S16" s="103"/>
      <c r="T16" s="106">
        <f>IF(COUNTIF(D16:K18,"x")&lt;&gt;0,$C$5,0)+IF(COUNTIF(L16:S18,"x")&lt;&gt;0,$C$5,0)</f>
        <v>0</v>
      </c>
    </row>
    <row r="17" spans="1:21" x14ac:dyDescent="0.25">
      <c r="A17" s="121"/>
      <c r="B17" s="24">
        <v>2</v>
      </c>
      <c r="C17" s="61"/>
      <c r="D17" s="124"/>
      <c r="E17" s="127"/>
      <c r="F17" s="127"/>
      <c r="G17" s="127"/>
      <c r="H17" s="127"/>
      <c r="I17" s="109"/>
      <c r="J17" s="109"/>
      <c r="K17" s="112"/>
      <c r="L17" s="115"/>
      <c r="M17" s="117"/>
      <c r="N17" s="117"/>
      <c r="O17" s="117"/>
      <c r="P17" s="117"/>
      <c r="Q17" s="101"/>
      <c r="R17" s="101"/>
      <c r="S17" s="104"/>
      <c r="T17" s="107"/>
    </row>
    <row r="18" spans="1:21" ht="13.8" thickBot="1" x14ac:dyDescent="0.3">
      <c r="A18" s="122"/>
      <c r="B18" s="25">
        <v>3</v>
      </c>
      <c r="C18" s="62"/>
      <c r="D18" s="131"/>
      <c r="E18" s="132"/>
      <c r="F18" s="132"/>
      <c r="G18" s="132"/>
      <c r="H18" s="132"/>
      <c r="I18" s="135"/>
      <c r="J18" s="135"/>
      <c r="K18" s="136"/>
      <c r="L18" s="137"/>
      <c r="M18" s="129"/>
      <c r="N18" s="129"/>
      <c r="O18" s="129"/>
      <c r="P18" s="129"/>
      <c r="Q18" s="130"/>
      <c r="R18" s="130"/>
      <c r="S18" s="133"/>
      <c r="T18" s="134"/>
    </row>
    <row r="19" spans="1:21" x14ac:dyDescent="0.25">
      <c r="A19" s="120"/>
      <c r="B19" s="23">
        <v>1</v>
      </c>
      <c r="C19" s="60"/>
      <c r="D19" s="123"/>
      <c r="E19" s="126"/>
      <c r="F19" s="126"/>
      <c r="G19" s="126"/>
      <c r="H19" s="108"/>
      <c r="I19" s="108"/>
      <c r="J19" s="108"/>
      <c r="K19" s="111"/>
      <c r="L19" s="114"/>
      <c r="M19" s="100"/>
      <c r="N19" s="119"/>
      <c r="O19" s="119"/>
      <c r="P19" s="100"/>
      <c r="Q19" s="100"/>
      <c r="R19" s="100"/>
      <c r="S19" s="103"/>
      <c r="T19" s="106">
        <f>IF(COUNTIF(D19:K21,"x")&lt;&gt;0,$C$5,0)+IF(COUNTIF(L19:S21,"x")&lt;&gt;0,$C$5,0)</f>
        <v>0</v>
      </c>
    </row>
    <row r="20" spans="1:21" x14ac:dyDescent="0.25">
      <c r="A20" s="121"/>
      <c r="B20" s="24">
        <v>2</v>
      </c>
      <c r="C20" s="61"/>
      <c r="D20" s="124"/>
      <c r="E20" s="127"/>
      <c r="F20" s="127"/>
      <c r="G20" s="127"/>
      <c r="H20" s="127"/>
      <c r="I20" s="109"/>
      <c r="J20" s="109"/>
      <c r="K20" s="112"/>
      <c r="L20" s="115"/>
      <c r="M20" s="117"/>
      <c r="N20" s="117"/>
      <c r="O20" s="117"/>
      <c r="P20" s="117"/>
      <c r="Q20" s="101"/>
      <c r="R20" s="101"/>
      <c r="S20" s="104"/>
      <c r="T20" s="107"/>
    </row>
    <row r="21" spans="1:21" ht="13.8" thickBot="1" x14ac:dyDescent="0.3">
      <c r="A21" s="122"/>
      <c r="B21" s="25">
        <v>3</v>
      </c>
      <c r="C21" s="62"/>
      <c r="D21" s="131"/>
      <c r="E21" s="132"/>
      <c r="F21" s="132"/>
      <c r="G21" s="132"/>
      <c r="H21" s="132"/>
      <c r="I21" s="135"/>
      <c r="J21" s="135"/>
      <c r="K21" s="136"/>
      <c r="L21" s="137"/>
      <c r="M21" s="129"/>
      <c r="N21" s="129"/>
      <c r="O21" s="129"/>
      <c r="P21" s="129"/>
      <c r="Q21" s="130"/>
      <c r="R21" s="130"/>
      <c r="S21" s="133"/>
      <c r="T21" s="134"/>
    </row>
    <row r="22" spans="1:21" x14ac:dyDescent="0.25">
      <c r="A22" s="120"/>
      <c r="B22" s="23">
        <v>1</v>
      </c>
      <c r="C22" s="60"/>
      <c r="D22" s="123"/>
      <c r="E22" s="126"/>
      <c r="F22" s="126"/>
      <c r="G22" s="126"/>
      <c r="H22" s="108"/>
      <c r="I22" s="108"/>
      <c r="J22" s="108"/>
      <c r="K22" s="111"/>
      <c r="L22" s="114"/>
      <c r="M22" s="100"/>
      <c r="N22" s="119"/>
      <c r="O22" s="119"/>
      <c r="P22" s="100"/>
      <c r="Q22" s="100"/>
      <c r="R22" s="100"/>
      <c r="S22" s="103"/>
      <c r="T22" s="106">
        <f>IF(COUNTIF(D22:K24,"x")&lt;&gt;0,$C$5,0)+IF(COUNTIF(L22:S24,"x")&lt;&gt;0,$C$5,0)</f>
        <v>0</v>
      </c>
    </row>
    <row r="23" spans="1:21" x14ac:dyDescent="0.25">
      <c r="A23" s="121"/>
      <c r="B23" s="24">
        <v>2</v>
      </c>
      <c r="C23" s="61"/>
      <c r="D23" s="124"/>
      <c r="E23" s="127"/>
      <c r="F23" s="127"/>
      <c r="G23" s="127"/>
      <c r="H23" s="127"/>
      <c r="I23" s="109"/>
      <c r="J23" s="109"/>
      <c r="K23" s="112"/>
      <c r="L23" s="115"/>
      <c r="M23" s="117"/>
      <c r="N23" s="117"/>
      <c r="O23" s="117"/>
      <c r="P23" s="117"/>
      <c r="Q23" s="101"/>
      <c r="R23" s="101"/>
      <c r="S23" s="104"/>
      <c r="T23" s="107"/>
    </row>
    <row r="24" spans="1:21" ht="13.8" thickBot="1" x14ac:dyDescent="0.3">
      <c r="A24" s="122"/>
      <c r="B24" s="25">
        <v>3</v>
      </c>
      <c r="C24" s="62"/>
      <c r="D24" s="131"/>
      <c r="E24" s="132"/>
      <c r="F24" s="132"/>
      <c r="G24" s="132"/>
      <c r="H24" s="132"/>
      <c r="I24" s="135"/>
      <c r="J24" s="135"/>
      <c r="K24" s="136"/>
      <c r="L24" s="137"/>
      <c r="M24" s="129"/>
      <c r="N24" s="129"/>
      <c r="O24" s="129"/>
      <c r="P24" s="129"/>
      <c r="Q24" s="130"/>
      <c r="R24" s="130"/>
      <c r="S24" s="133"/>
      <c r="T24" s="134"/>
    </row>
    <row r="25" spans="1:21" x14ac:dyDescent="0.25">
      <c r="A25" s="120"/>
      <c r="B25" s="23">
        <v>1</v>
      </c>
      <c r="C25" s="60"/>
      <c r="D25" s="123"/>
      <c r="E25" s="126"/>
      <c r="F25" s="126"/>
      <c r="G25" s="126"/>
      <c r="H25" s="108"/>
      <c r="I25" s="108"/>
      <c r="J25" s="108"/>
      <c r="K25" s="111"/>
      <c r="L25" s="114"/>
      <c r="M25" s="100"/>
      <c r="N25" s="119"/>
      <c r="O25" s="119"/>
      <c r="P25" s="100"/>
      <c r="Q25" s="100"/>
      <c r="R25" s="100"/>
      <c r="S25" s="103"/>
      <c r="T25" s="106">
        <f>IF(COUNTIF(D25:K27,"x")&lt;&gt;0,$C$5,0)+IF(COUNTIF(L25:S27,"x")&lt;&gt;0,$C$5,0)</f>
        <v>0</v>
      </c>
    </row>
    <row r="26" spans="1:21" x14ac:dyDescent="0.25">
      <c r="A26" s="121"/>
      <c r="B26" s="24">
        <v>2</v>
      </c>
      <c r="C26" s="61"/>
      <c r="D26" s="124"/>
      <c r="E26" s="127"/>
      <c r="F26" s="127"/>
      <c r="G26" s="127"/>
      <c r="H26" s="127"/>
      <c r="I26" s="109"/>
      <c r="J26" s="109"/>
      <c r="K26" s="112"/>
      <c r="L26" s="115"/>
      <c r="M26" s="117"/>
      <c r="N26" s="117"/>
      <c r="O26" s="117"/>
      <c r="P26" s="117"/>
      <c r="Q26" s="101"/>
      <c r="R26" s="101"/>
      <c r="S26" s="104"/>
      <c r="T26" s="107"/>
      <c r="U26" s="26"/>
    </row>
    <row r="27" spans="1:21" ht="13.8" thickBot="1" x14ac:dyDescent="0.3">
      <c r="A27" s="122"/>
      <c r="B27" s="25">
        <v>3</v>
      </c>
      <c r="C27" s="62"/>
      <c r="D27" s="131"/>
      <c r="E27" s="132"/>
      <c r="F27" s="132"/>
      <c r="G27" s="132"/>
      <c r="H27" s="132"/>
      <c r="I27" s="135"/>
      <c r="J27" s="135"/>
      <c r="K27" s="136"/>
      <c r="L27" s="137"/>
      <c r="M27" s="129"/>
      <c r="N27" s="129"/>
      <c r="O27" s="129"/>
      <c r="P27" s="129"/>
      <c r="Q27" s="130"/>
      <c r="R27" s="130"/>
      <c r="S27" s="133"/>
      <c r="T27" s="134"/>
    </row>
    <row r="28" spans="1:21" x14ac:dyDescent="0.25">
      <c r="A28" s="120"/>
      <c r="B28" s="23">
        <v>1</v>
      </c>
      <c r="C28" s="60"/>
      <c r="D28" s="123"/>
      <c r="E28" s="126"/>
      <c r="F28" s="140"/>
      <c r="G28" s="126"/>
      <c r="H28" s="108"/>
      <c r="I28" s="108"/>
      <c r="J28" s="126"/>
      <c r="K28" s="111"/>
      <c r="L28" s="114"/>
      <c r="M28" s="119"/>
      <c r="N28" s="119"/>
      <c r="O28" s="119"/>
      <c r="P28" s="139"/>
      <c r="Q28" s="100"/>
      <c r="R28" s="100"/>
      <c r="S28" s="103"/>
      <c r="T28" s="106">
        <f>IF(COUNTIF(D28:K30,"x")&lt;&gt;0,$C$5,0)+IF(COUNTIF(L28:S30,"x")&lt;&gt;0,$C$5,0)</f>
        <v>0</v>
      </c>
    </row>
    <row r="29" spans="1:21" x14ac:dyDescent="0.25">
      <c r="A29" s="121"/>
      <c r="B29" s="24">
        <v>2</v>
      </c>
      <c r="C29" s="61"/>
      <c r="D29" s="124"/>
      <c r="E29" s="127"/>
      <c r="F29" s="127"/>
      <c r="G29" s="127"/>
      <c r="H29" s="127"/>
      <c r="I29" s="109"/>
      <c r="J29" s="109"/>
      <c r="K29" s="112"/>
      <c r="L29" s="115"/>
      <c r="M29" s="117"/>
      <c r="N29" s="117"/>
      <c r="O29" s="117"/>
      <c r="P29" s="117"/>
      <c r="Q29" s="101"/>
      <c r="R29" s="101"/>
      <c r="S29" s="104"/>
      <c r="T29" s="107"/>
    </row>
    <row r="30" spans="1:21" ht="13.8" thickBot="1" x14ac:dyDescent="0.3">
      <c r="A30" s="122"/>
      <c r="B30" s="25">
        <v>3</v>
      </c>
      <c r="C30" s="62"/>
      <c r="D30" s="131"/>
      <c r="E30" s="132"/>
      <c r="F30" s="132"/>
      <c r="G30" s="132"/>
      <c r="H30" s="132"/>
      <c r="I30" s="135"/>
      <c r="J30" s="135"/>
      <c r="K30" s="136"/>
      <c r="L30" s="137"/>
      <c r="M30" s="129"/>
      <c r="N30" s="129"/>
      <c r="O30" s="129"/>
      <c r="P30" s="129"/>
      <c r="Q30" s="130"/>
      <c r="R30" s="130"/>
      <c r="S30" s="133"/>
      <c r="T30" s="134"/>
    </row>
    <row r="31" spans="1:21" x14ac:dyDescent="0.25">
      <c r="A31" s="120"/>
      <c r="B31" s="23">
        <v>1</v>
      </c>
      <c r="C31" s="60"/>
      <c r="D31" s="123"/>
      <c r="E31" s="126"/>
      <c r="F31" s="126"/>
      <c r="G31" s="140"/>
      <c r="H31" s="108"/>
      <c r="I31" s="108"/>
      <c r="J31" s="108"/>
      <c r="K31" s="111"/>
      <c r="L31" s="114"/>
      <c r="M31" s="100"/>
      <c r="N31" s="119"/>
      <c r="O31" s="119"/>
      <c r="P31" s="139"/>
      <c r="Q31" s="100"/>
      <c r="R31" s="100"/>
      <c r="S31" s="103"/>
      <c r="T31" s="106">
        <f>IF(COUNTIF(D31:K33,"x")&lt;&gt;0,$C$5,0)+IF(COUNTIF(L31:S33,"x")&lt;&gt;0,$C$5,0)</f>
        <v>0</v>
      </c>
    </row>
    <row r="32" spans="1:21" x14ac:dyDescent="0.25">
      <c r="A32" s="121"/>
      <c r="B32" s="24">
        <v>2</v>
      </c>
      <c r="C32" s="61"/>
      <c r="D32" s="124"/>
      <c r="E32" s="127"/>
      <c r="F32" s="127"/>
      <c r="G32" s="127"/>
      <c r="H32" s="127"/>
      <c r="I32" s="109"/>
      <c r="J32" s="109"/>
      <c r="K32" s="112"/>
      <c r="L32" s="115"/>
      <c r="M32" s="117"/>
      <c r="N32" s="117"/>
      <c r="O32" s="117"/>
      <c r="P32" s="117"/>
      <c r="Q32" s="101"/>
      <c r="R32" s="101"/>
      <c r="S32" s="104"/>
      <c r="T32" s="107"/>
    </row>
    <row r="33" spans="1:21" ht="13.8" thickBot="1" x14ac:dyDescent="0.3">
      <c r="A33" s="122"/>
      <c r="B33" s="25">
        <v>3</v>
      </c>
      <c r="C33" s="62"/>
      <c r="D33" s="131"/>
      <c r="E33" s="132"/>
      <c r="F33" s="132"/>
      <c r="G33" s="132"/>
      <c r="H33" s="132"/>
      <c r="I33" s="135"/>
      <c r="J33" s="135"/>
      <c r="K33" s="136"/>
      <c r="L33" s="137"/>
      <c r="M33" s="129"/>
      <c r="N33" s="129"/>
      <c r="O33" s="129"/>
      <c r="P33" s="129"/>
      <c r="Q33" s="130"/>
      <c r="R33" s="130"/>
      <c r="S33" s="133"/>
      <c r="T33" s="134"/>
    </row>
    <row r="34" spans="1:21" x14ac:dyDescent="0.25">
      <c r="A34" s="120"/>
      <c r="B34" s="23">
        <v>1</v>
      </c>
      <c r="C34" s="60"/>
      <c r="D34" s="123"/>
      <c r="E34" s="126"/>
      <c r="F34" s="126"/>
      <c r="G34" s="126"/>
      <c r="H34" s="108"/>
      <c r="I34" s="108"/>
      <c r="J34" s="108"/>
      <c r="K34" s="138"/>
      <c r="L34" s="114"/>
      <c r="M34" s="119"/>
      <c r="N34" s="119"/>
      <c r="O34" s="119"/>
      <c r="P34" s="139"/>
      <c r="Q34" s="100"/>
      <c r="R34" s="100"/>
      <c r="S34" s="103"/>
      <c r="T34" s="106">
        <f>IF(COUNTIF(D34:K36,"x")&lt;&gt;0,$C$5,0)+IF(COUNTIF(L34:S36,"x")&lt;&gt;0,$C$5,0)</f>
        <v>0</v>
      </c>
    </row>
    <row r="35" spans="1:21" x14ac:dyDescent="0.25">
      <c r="A35" s="121"/>
      <c r="B35" s="24">
        <v>2</v>
      </c>
      <c r="C35" s="61"/>
      <c r="D35" s="124"/>
      <c r="E35" s="127"/>
      <c r="F35" s="127"/>
      <c r="G35" s="127"/>
      <c r="H35" s="127"/>
      <c r="I35" s="109"/>
      <c r="J35" s="109"/>
      <c r="K35" s="112"/>
      <c r="L35" s="115"/>
      <c r="M35" s="117"/>
      <c r="N35" s="117"/>
      <c r="O35" s="117"/>
      <c r="P35" s="117"/>
      <c r="Q35" s="101"/>
      <c r="R35" s="101"/>
      <c r="S35" s="104"/>
      <c r="T35" s="107"/>
    </row>
    <row r="36" spans="1:21" ht="13.8" thickBot="1" x14ac:dyDescent="0.3">
      <c r="A36" s="122"/>
      <c r="B36" s="25">
        <v>3</v>
      </c>
      <c r="C36" s="62"/>
      <c r="D36" s="131"/>
      <c r="E36" s="132"/>
      <c r="F36" s="132"/>
      <c r="G36" s="132"/>
      <c r="H36" s="132"/>
      <c r="I36" s="135"/>
      <c r="J36" s="135"/>
      <c r="K36" s="136"/>
      <c r="L36" s="137"/>
      <c r="M36" s="129"/>
      <c r="N36" s="129"/>
      <c r="O36" s="129"/>
      <c r="P36" s="129"/>
      <c r="Q36" s="130"/>
      <c r="R36" s="130"/>
      <c r="S36" s="133"/>
      <c r="T36" s="134"/>
    </row>
    <row r="37" spans="1:21" x14ac:dyDescent="0.25">
      <c r="A37" s="120"/>
      <c r="B37" s="23">
        <v>1</v>
      </c>
      <c r="C37" s="60"/>
      <c r="D37" s="123"/>
      <c r="E37" s="126"/>
      <c r="F37" s="126"/>
      <c r="G37" s="126"/>
      <c r="H37" s="108"/>
      <c r="I37" s="108"/>
      <c r="J37" s="108"/>
      <c r="K37" s="111"/>
      <c r="L37" s="114"/>
      <c r="M37" s="100"/>
      <c r="N37" s="119"/>
      <c r="O37" s="119"/>
      <c r="P37" s="100"/>
      <c r="Q37" s="100"/>
      <c r="R37" s="100"/>
      <c r="S37" s="103"/>
      <c r="T37" s="106">
        <f>IF(COUNTIF(D37:K39,"x")&lt;&gt;0,$C$5,0)+IF(COUNTIF(L37:S39,"x")&lt;&gt;0,$C$5,0)</f>
        <v>0</v>
      </c>
    </row>
    <row r="38" spans="1:21" x14ac:dyDescent="0.25">
      <c r="A38" s="121"/>
      <c r="B38" s="24">
        <v>2</v>
      </c>
      <c r="C38" s="61"/>
      <c r="D38" s="124"/>
      <c r="E38" s="127"/>
      <c r="F38" s="127"/>
      <c r="G38" s="127"/>
      <c r="H38" s="127"/>
      <c r="I38" s="109"/>
      <c r="J38" s="109"/>
      <c r="K38" s="112"/>
      <c r="L38" s="115"/>
      <c r="M38" s="117"/>
      <c r="N38" s="117"/>
      <c r="O38" s="117"/>
      <c r="P38" s="117"/>
      <c r="Q38" s="101"/>
      <c r="R38" s="101"/>
      <c r="S38" s="104"/>
      <c r="T38" s="107"/>
    </row>
    <row r="39" spans="1:21" ht="13.8" thickBot="1" x14ac:dyDescent="0.3">
      <c r="A39" s="122"/>
      <c r="B39" s="25">
        <v>3</v>
      </c>
      <c r="C39" s="62"/>
      <c r="D39" s="131"/>
      <c r="E39" s="132"/>
      <c r="F39" s="132"/>
      <c r="G39" s="132"/>
      <c r="H39" s="132"/>
      <c r="I39" s="135"/>
      <c r="J39" s="135"/>
      <c r="K39" s="136"/>
      <c r="L39" s="137"/>
      <c r="M39" s="129"/>
      <c r="N39" s="129"/>
      <c r="O39" s="129"/>
      <c r="P39" s="129"/>
      <c r="Q39" s="130"/>
      <c r="R39" s="130"/>
      <c r="S39" s="133"/>
      <c r="T39" s="134"/>
    </row>
    <row r="40" spans="1:21" x14ac:dyDescent="0.25">
      <c r="A40" s="120"/>
      <c r="B40" s="23">
        <v>1</v>
      </c>
      <c r="C40" s="60"/>
      <c r="D40" s="123"/>
      <c r="E40" s="126"/>
      <c r="F40" s="126"/>
      <c r="G40" s="126"/>
      <c r="H40" s="108"/>
      <c r="I40" s="108"/>
      <c r="J40" s="108"/>
      <c r="K40" s="111"/>
      <c r="L40" s="114"/>
      <c r="M40" s="100"/>
      <c r="N40" s="119"/>
      <c r="O40" s="119"/>
      <c r="P40" s="100"/>
      <c r="Q40" s="100"/>
      <c r="R40" s="100"/>
      <c r="S40" s="103"/>
      <c r="T40" s="106">
        <f>IF(COUNTIF(D40:K42,"x")&lt;&gt;0,$C$5,0)+IF(COUNTIF(L40:S42,"x")&lt;&gt;0,$C$5,0)</f>
        <v>0</v>
      </c>
    </row>
    <row r="41" spans="1:21" x14ac:dyDescent="0.25">
      <c r="A41" s="121"/>
      <c r="B41" s="24">
        <v>2</v>
      </c>
      <c r="C41" s="61"/>
      <c r="D41" s="124"/>
      <c r="E41" s="127"/>
      <c r="F41" s="127"/>
      <c r="G41" s="127"/>
      <c r="H41" s="127"/>
      <c r="I41" s="109"/>
      <c r="J41" s="109"/>
      <c r="K41" s="112"/>
      <c r="L41" s="115"/>
      <c r="M41" s="117"/>
      <c r="N41" s="117"/>
      <c r="O41" s="117"/>
      <c r="P41" s="117"/>
      <c r="Q41" s="101"/>
      <c r="R41" s="101"/>
      <c r="S41" s="104"/>
      <c r="T41" s="107"/>
    </row>
    <row r="42" spans="1:21" ht="13.8" thickBot="1" x14ac:dyDescent="0.3">
      <c r="A42" s="122"/>
      <c r="B42" s="25">
        <v>3</v>
      </c>
      <c r="C42" s="62"/>
      <c r="D42" s="131"/>
      <c r="E42" s="132"/>
      <c r="F42" s="132"/>
      <c r="G42" s="132"/>
      <c r="H42" s="132"/>
      <c r="I42" s="135"/>
      <c r="J42" s="135"/>
      <c r="K42" s="136"/>
      <c r="L42" s="137"/>
      <c r="M42" s="129"/>
      <c r="N42" s="129"/>
      <c r="O42" s="129"/>
      <c r="P42" s="129"/>
      <c r="Q42" s="130"/>
      <c r="R42" s="130"/>
      <c r="S42" s="133"/>
      <c r="T42" s="134"/>
    </row>
    <row r="43" spans="1:21" x14ac:dyDescent="0.25">
      <c r="A43" s="120"/>
      <c r="B43" s="23">
        <v>1</v>
      </c>
      <c r="C43" s="60"/>
      <c r="D43" s="123"/>
      <c r="E43" s="126"/>
      <c r="F43" s="126"/>
      <c r="G43" s="126"/>
      <c r="H43" s="108"/>
      <c r="I43" s="108"/>
      <c r="J43" s="108"/>
      <c r="K43" s="111"/>
      <c r="L43" s="114"/>
      <c r="M43" s="100"/>
      <c r="N43" s="119"/>
      <c r="O43" s="119"/>
      <c r="P43" s="100"/>
      <c r="Q43" s="100"/>
      <c r="R43" s="100"/>
      <c r="S43" s="103"/>
      <c r="T43" s="106">
        <f>IF(COUNTIF(D43:K45,"x")&lt;&gt;0,$C$5,0)+IF(COUNTIF(L43:S45,"x")&lt;&gt;0,$C$5,0)</f>
        <v>0</v>
      </c>
    </row>
    <row r="44" spans="1:21" x14ac:dyDescent="0.25">
      <c r="A44" s="121"/>
      <c r="B44" s="24">
        <v>2</v>
      </c>
      <c r="C44" s="61"/>
      <c r="D44" s="124"/>
      <c r="E44" s="127"/>
      <c r="F44" s="127"/>
      <c r="G44" s="127"/>
      <c r="H44" s="127"/>
      <c r="I44" s="109"/>
      <c r="J44" s="109"/>
      <c r="K44" s="112"/>
      <c r="L44" s="115"/>
      <c r="M44" s="117"/>
      <c r="N44" s="117"/>
      <c r="O44" s="117"/>
      <c r="P44" s="117"/>
      <c r="Q44" s="101"/>
      <c r="R44" s="101"/>
      <c r="S44" s="104"/>
      <c r="T44" s="107"/>
    </row>
    <row r="45" spans="1:21" ht="13.8" thickBot="1" x14ac:dyDescent="0.3">
      <c r="A45" s="122"/>
      <c r="B45" s="25">
        <v>3</v>
      </c>
      <c r="C45" s="62"/>
      <c r="D45" s="131"/>
      <c r="E45" s="132"/>
      <c r="F45" s="132"/>
      <c r="G45" s="132"/>
      <c r="H45" s="132"/>
      <c r="I45" s="135"/>
      <c r="J45" s="135"/>
      <c r="K45" s="136"/>
      <c r="L45" s="137"/>
      <c r="M45" s="129"/>
      <c r="N45" s="129"/>
      <c r="O45" s="129"/>
      <c r="P45" s="129"/>
      <c r="Q45" s="130"/>
      <c r="R45" s="130"/>
      <c r="S45" s="133"/>
      <c r="T45" s="134"/>
    </row>
    <row r="46" spans="1:21" x14ac:dyDescent="0.25">
      <c r="A46" s="120"/>
      <c r="B46" s="23">
        <v>1</v>
      </c>
      <c r="C46" s="60"/>
      <c r="D46" s="123"/>
      <c r="E46" s="126"/>
      <c r="F46" s="126"/>
      <c r="G46" s="126"/>
      <c r="H46" s="108"/>
      <c r="I46" s="108"/>
      <c r="J46" s="108"/>
      <c r="K46" s="111"/>
      <c r="L46" s="114"/>
      <c r="M46" s="100"/>
      <c r="N46" s="119"/>
      <c r="O46" s="119"/>
      <c r="P46" s="100"/>
      <c r="Q46" s="100"/>
      <c r="R46" s="100"/>
      <c r="S46" s="103"/>
      <c r="T46" s="106">
        <f>IF(COUNTIF(D46:K48,"x")&lt;&gt;0,$C$5,0)+IF(COUNTIF(L46:S48,"x")&lt;&gt;0,$C$5,0)</f>
        <v>0</v>
      </c>
    </row>
    <row r="47" spans="1:21" x14ac:dyDescent="0.25">
      <c r="A47" s="121"/>
      <c r="B47" s="24">
        <v>2</v>
      </c>
      <c r="C47" s="61"/>
      <c r="D47" s="124"/>
      <c r="E47" s="127"/>
      <c r="F47" s="127"/>
      <c r="G47" s="127"/>
      <c r="H47" s="127"/>
      <c r="I47" s="109"/>
      <c r="J47" s="109"/>
      <c r="K47" s="112"/>
      <c r="L47" s="115"/>
      <c r="M47" s="117"/>
      <c r="N47" s="117"/>
      <c r="O47" s="117"/>
      <c r="P47" s="117"/>
      <c r="Q47" s="101"/>
      <c r="R47" s="101"/>
      <c r="S47" s="104"/>
      <c r="T47" s="107"/>
      <c r="U47" s="26"/>
    </row>
    <row r="48" spans="1:21" ht="13.8" thickBot="1" x14ac:dyDescent="0.3">
      <c r="A48" s="122"/>
      <c r="B48" s="25">
        <v>3</v>
      </c>
      <c r="C48" s="62"/>
      <c r="D48" s="131"/>
      <c r="E48" s="132"/>
      <c r="F48" s="132"/>
      <c r="G48" s="132"/>
      <c r="H48" s="132"/>
      <c r="I48" s="135"/>
      <c r="J48" s="135"/>
      <c r="K48" s="136"/>
      <c r="L48" s="137"/>
      <c r="M48" s="129"/>
      <c r="N48" s="129"/>
      <c r="O48" s="129"/>
      <c r="P48" s="129"/>
      <c r="Q48" s="130"/>
      <c r="R48" s="130"/>
      <c r="S48" s="133"/>
      <c r="T48" s="134"/>
    </row>
    <row r="49" spans="1:21" x14ac:dyDescent="0.25">
      <c r="A49" s="120"/>
      <c r="B49" s="23">
        <v>1</v>
      </c>
      <c r="C49" s="60"/>
      <c r="D49" s="123"/>
      <c r="E49" s="126"/>
      <c r="F49" s="126"/>
      <c r="G49" s="126"/>
      <c r="H49" s="108"/>
      <c r="I49" s="108"/>
      <c r="J49" s="108"/>
      <c r="K49" s="111"/>
      <c r="L49" s="114"/>
      <c r="M49" s="100"/>
      <c r="N49" s="119"/>
      <c r="O49" s="119"/>
      <c r="P49" s="100"/>
      <c r="Q49" s="100"/>
      <c r="R49" s="100"/>
      <c r="S49" s="103"/>
      <c r="T49" s="106">
        <f>IF(COUNTIF(D49:K51,"x")&lt;&gt;0,$C$5,0)+IF(COUNTIF(L49:S51,"x")&lt;&gt;0,$C$5,0)</f>
        <v>0</v>
      </c>
    </row>
    <row r="50" spans="1:21" x14ac:dyDescent="0.25">
      <c r="A50" s="121"/>
      <c r="B50" s="24">
        <v>2</v>
      </c>
      <c r="C50" s="61"/>
      <c r="D50" s="124"/>
      <c r="E50" s="127"/>
      <c r="F50" s="127"/>
      <c r="G50" s="127"/>
      <c r="H50" s="127"/>
      <c r="I50" s="109"/>
      <c r="J50" s="109"/>
      <c r="K50" s="112"/>
      <c r="L50" s="115"/>
      <c r="M50" s="117"/>
      <c r="N50" s="117"/>
      <c r="O50" s="117"/>
      <c r="P50" s="117"/>
      <c r="Q50" s="101"/>
      <c r="R50" s="101"/>
      <c r="S50" s="104"/>
      <c r="T50" s="107"/>
    </row>
    <row r="51" spans="1:21" ht="13.8" thickBot="1" x14ac:dyDescent="0.3">
      <c r="A51" s="122"/>
      <c r="B51" s="25">
        <v>3</v>
      </c>
      <c r="C51" s="62"/>
      <c r="D51" s="131"/>
      <c r="E51" s="132"/>
      <c r="F51" s="132"/>
      <c r="G51" s="132"/>
      <c r="H51" s="132"/>
      <c r="I51" s="135"/>
      <c r="J51" s="135"/>
      <c r="K51" s="136"/>
      <c r="L51" s="137"/>
      <c r="M51" s="129"/>
      <c r="N51" s="129"/>
      <c r="O51" s="129"/>
      <c r="P51" s="129"/>
      <c r="Q51" s="130"/>
      <c r="R51" s="130"/>
      <c r="S51" s="133"/>
      <c r="T51" s="134"/>
    </row>
    <row r="52" spans="1:21" x14ac:dyDescent="0.25">
      <c r="A52" s="120"/>
      <c r="B52" s="23">
        <v>1</v>
      </c>
      <c r="C52" s="60"/>
      <c r="D52" s="123"/>
      <c r="E52" s="126"/>
      <c r="F52" s="126"/>
      <c r="G52" s="126"/>
      <c r="H52" s="108"/>
      <c r="I52" s="108"/>
      <c r="J52" s="108"/>
      <c r="K52" s="111"/>
      <c r="L52" s="114"/>
      <c r="M52" s="100"/>
      <c r="N52" s="119"/>
      <c r="O52" s="119"/>
      <c r="P52" s="100"/>
      <c r="Q52" s="100"/>
      <c r="R52" s="100"/>
      <c r="S52" s="103"/>
      <c r="T52" s="106">
        <f>IF(COUNTIF(D52:K54,"x")&lt;&gt;0,$C$5,0)+IF(COUNTIF(L52:S54,"x")&lt;&gt;0,$C$5,0)</f>
        <v>0</v>
      </c>
    </row>
    <row r="53" spans="1:21" x14ac:dyDescent="0.25">
      <c r="A53" s="121"/>
      <c r="B53" s="24">
        <v>2</v>
      </c>
      <c r="C53" s="61"/>
      <c r="D53" s="124"/>
      <c r="E53" s="127"/>
      <c r="F53" s="127"/>
      <c r="G53" s="127"/>
      <c r="H53" s="127"/>
      <c r="I53" s="109"/>
      <c r="J53" s="109"/>
      <c r="K53" s="112"/>
      <c r="L53" s="115"/>
      <c r="M53" s="117"/>
      <c r="N53" s="117"/>
      <c r="O53" s="117"/>
      <c r="P53" s="117"/>
      <c r="Q53" s="101"/>
      <c r="R53" s="101"/>
      <c r="S53" s="104"/>
      <c r="T53" s="107"/>
    </row>
    <row r="54" spans="1:21" ht="13.8" thickBot="1" x14ac:dyDescent="0.3">
      <c r="A54" s="122"/>
      <c r="B54" s="25">
        <v>3</v>
      </c>
      <c r="C54" s="62"/>
      <c r="D54" s="131"/>
      <c r="E54" s="132"/>
      <c r="F54" s="132"/>
      <c r="G54" s="132"/>
      <c r="H54" s="132"/>
      <c r="I54" s="135"/>
      <c r="J54" s="135"/>
      <c r="K54" s="136"/>
      <c r="L54" s="137"/>
      <c r="M54" s="129"/>
      <c r="N54" s="129"/>
      <c r="O54" s="129"/>
      <c r="P54" s="129"/>
      <c r="Q54" s="130"/>
      <c r="R54" s="130"/>
      <c r="S54" s="133"/>
      <c r="T54" s="134"/>
    </row>
    <row r="55" spans="1:21" x14ac:dyDescent="0.25">
      <c r="A55" s="120"/>
      <c r="B55" s="23">
        <v>1</v>
      </c>
      <c r="C55" s="60"/>
      <c r="D55" s="123"/>
      <c r="E55" s="126"/>
      <c r="F55" s="126"/>
      <c r="G55" s="126"/>
      <c r="H55" s="108"/>
      <c r="I55" s="108"/>
      <c r="J55" s="108"/>
      <c r="K55" s="111"/>
      <c r="L55" s="114"/>
      <c r="M55" s="100"/>
      <c r="N55" s="119"/>
      <c r="O55" s="119"/>
      <c r="P55" s="100"/>
      <c r="Q55" s="100"/>
      <c r="R55" s="100"/>
      <c r="S55" s="103"/>
      <c r="T55" s="106">
        <f>IF(COUNTIF(D55:K57,"x")&lt;&gt;0,$C$5,0)+IF(COUNTIF(L55:S57,"x")&lt;&gt;0,$C$5,0)</f>
        <v>0</v>
      </c>
    </row>
    <row r="56" spans="1:21" x14ac:dyDescent="0.25">
      <c r="A56" s="121"/>
      <c r="B56" s="24">
        <v>2</v>
      </c>
      <c r="C56" s="61"/>
      <c r="D56" s="124"/>
      <c r="E56" s="127"/>
      <c r="F56" s="127"/>
      <c r="G56" s="127"/>
      <c r="H56" s="127"/>
      <c r="I56" s="109"/>
      <c r="J56" s="109"/>
      <c r="K56" s="112"/>
      <c r="L56" s="115"/>
      <c r="M56" s="117"/>
      <c r="N56" s="117"/>
      <c r="O56" s="117"/>
      <c r="P56" s="117"/>
      <c r="Q56" s="101"/>
      <c r="R56" s="101"/>
      <c r="S56" s="104"/>
      <c r="T56" s="107"/>
      <c r="U56" s="26"/>
    </row>
    <row r="57" spans="1:21" ht="13.8" thickBot="1" x14ac:dyDescent="0.3">
      <c r="A57" s="122"/>
      <c r="B57" s="25">
        <v>3</v>
      </c>
      <c r="C57" s="62"/>
      <c r="D57" s="131"/>
      <c r="E57" s="132"/>
      <c r="F57" s="132"/>
      <c r="G57" s="132"/>
      <c r="H57" s="132"/>
      <c r="I57" s="135"/>
      <c r="J57" s="135"/>
      <c r="K57" s="136"/>
      <c r="L57" s="137"/>
      <c r="M57" s="129"/>
      <c r="N57" s="129"/>
      <c r="O57" s="129"/>
      <c r="P57" s="129"/>
      <c r="Q57" s="130"/>
      <c r="R57" s="130"/>
      <c r="S57" s="133"/>
      <c r="T57" s="134"/>
    </row>
    <row r="58" spans="1:21" x14ac:dyDescent="0.25">
      <c r="A58" s="120"/>
      <c r="B58" s="23">
        <v>1</v>
      </c>
      <c r="C58" s="60"/>
      <c r="D58" s="123"/>
      <c r="E58" s="126"/>
      <c r="F58" s="126"/>
      <c r="G58" s="126"/>
      <c r="H58" s="108"/>
      <c r="I58" s="108"/>
      <c r="J58" s="108"/>
      <c r="K58" s="111"/>
      <c r="L58" s="114"/>
      <c r="M58" s="100"/>
      <c r="N58" s="119"/>
      <c r="O58" s="119"/>
      <c r="P58" s="100"/>
      <c r="Q58" s="100"/>
      <c r="R58" s="100"/>
      <c r="S58" s="103"/>
      <c r="T58" s="106">
        <f>IF(COUNTIF(D58:K60,"x")&lt;&gt;0,$C$5,0)+IF(COUNTIF(L58:S60,"x")&lt;&gt;0,$C$5,0)</f>
        <v>0</v>
      </c>
    </row>
    <row r="59" spans="1:21" x14ac:dyDescent="0.25">
      <c r="A59" s="121"/>
      <c r="B59" s="24">
        <v>2</v>
      </c>
      <c r="C59" s="61"/>
      <c r="D59" s="124"/>
      <c r="E59" s="127"/>
      <c r="F59" s="127"/>
      <c r="G59" s="127"/>
      <c r="H59" s="127"/>
      <c r="I59" s="109"/>
      <c r="J59" s="109"/>
      <c r="K59" s="112"/>
      <c r="L59" s="115"/>
      <c r="M59" s="117"/>
      <c r="N59" s="117"/>
      <c r="O59" s="117"/>
      <c r="P59" s="117"/>
      <c r="Q59" s="101"/>
      <c r="R59" s="101"/>
      <c r="S59" s="104"/>
      <c r="T59" s="107"/>
    </row>
    <row r="60" spans="1:21" ht="13.8" thickBot="1" x14ac:dyDescent="0.3">
      <c r="A60" s="122"/>
      <c r="B60" s="25">
        <v>3</v>
      </c>
      <c r="C60" s="62"/>
      <c r="D60" s="131"/>
      <c r="E60" s="132"/>
      <c r="F60" s="132"/>
      <c r="G60" s="132"/>
      <c r="H60" s="132"/>
      <c r="I60" s="135"/>
      <c r="J60" s="135"/>
      <c r="K60" s="136"/>
      <c r="L60" s="137"/>
      <c r="M60" s="129"/>
      <c r="N60" s="129"/>
      <c r="O60" s="129"/>
      <c r="P60" s="129"/>
      <c r="Q60" s="130"/>
      <c r="R60" s="130"/>
      <c r="S60" s="133"/>
      <c r="T60" s="134"/>
    </row>
    <row r="61" spans="1:21" x14ac:dyDescent="0.25">
      <c r="A61" s="120"/>
      <c r="B61" s="23">
        <v>1</v>
      </c>
      <c r="C61" s="60"/>
      <c r="D61" s="123"/>
      <c r="E61" s="126"/>
      <c r="F61" s="126"/>
      <c r="G61" s="126"/>
      <c r="H61" s="108"/>
      <c r="I61" s="108"/>
      <c r="J61" s="108"/>
      <c r="K61" s="111"/>
      <c r="L61" s="114"/>
      <c r="M61" s="100"/>
      <c r="N61" s="119"/>
      <c r="O61" s="119"/>
      <c r="P61" s="100"/>
      <c r="Q61" s="100"/>
      <c r="R61" s="100"/>
      <c r="S61" s="103"/>
      <c r="T61" s="106">
        <f>IF(COUNTIF(D61:K63,"x")&lt;&gt;0,$C$5,0)+IF(COUNTIF(L61:S63,"x")&lt;&gt;0,$C$5,0)</f>
        <v>0</v>
      </c>
    </row>
    <row r="62" spans="1:21" x14ac:dyDescent="0.25">
      <c r="A62" s="121"/>
      <c r="B62" s="24">
        <v>2</v>
      </c>
      <c r="C62" s="61"/>
      <c r="D62" s="124"/>
      <c r="E62" s="127"/>
      <c r="F62" s="127"/>
      <c r="G62" s="127"/>
      <c r="H62" s="127"/>
      <c r="I62" s="109"/>
      <c r="J62" s="109"/>
      <c r="K62" s="112"/>
      <c r="L62" s="115"/>
      <c r="M62" s="117"/>
      <c r="N62" s="117"/>
      <c r="O62" s="117"/>
      <c r="P62" s="117"/>
      <c r="Q62" s="101"/>
      <c r="R62" s="101"/>
      <c r="S62" s="104"/>
      <c r="T62" s="107"/>
    </row>
    <row r="63" spans="1:21" ht="13.8" thickBot="1" x14ac:dyDescent="0.3">
      <c r="A63" s="122"/>
      <c r="B63" s="25">
        <v>3</v>
      </c>
      <c r="C63" s="62"/>
      <c r="D63" s="131"/>
      <c r="E63" s="132"/>
      <c r="F63" s="132"/>
      <c r="G63" s="132"/>
      <c r="H63" s="132"/>
      <c r="I63" s="135"/>
      <c r="J63" s="135"/>
      <c r="K63" s="136"/>
      <c r="L63" s="137"/>
      <c r="M63" s="129"/>
      <c r="N63" s="129"/>
      <c r="O63" s="129"/>
      <c r="P63" s="129"/>
      <c r="Q63" s="130"/>
      <c r="R63" s="130"/>
      <c r="S63" s="133"/>
      <c r="T63" s="134"/>
    </row>
    <row r="64" spans="1:21" x14ac:dyDescent="0.25">
      <c r="A64" s="120"/>
      <c r="B64" s="23">
        <v>1</v>
      </c>
      <c r="C64" s="60"/>
      <c r="D64" s="123"/>
      <c r="E64" s="126"/>
      <c r="F64" s="126"/>
      <c r="G64" s="126"/>
      <c r="H64" s="108"/>
      <c r="I64" s="108"/>
      <c r="J64" s="108"/>
      <c r="K64" s="111"/>
      <c r="L64" s="114"/>
      <c r="M64" s="100"/>
      <c r="N64" s="119"/>
      <c r="O64" s="119"/>
      <c r="P64" s="100"/>
      <c r="Q64" s="100"/>
      <c r="R64" s="100"/>
      <c r="S64" s="103"/>
      <c r="T64" s="106">
        <f>IF(COUNTIF(D64:K66,"x")&lt;&gt;0,$C$5,0)+IF(COUNTIF(L64:S66,"x")&lt;&gt;0,$C$5,0)</f>
        <v>0</v>
      </c>
    </row>
    <row r="65" spans="1:21" x14ac:dyDescent="0.25">
      <c r="A65" s="121"/>
      <c r="B65" s="24">
        <v>2</v>
      </c>
      <c r="C65" s="61"/>
      <c r="D65" s="124"/>
      <c r="E65" s="127"/>
      <c r="F65" s="127"/>
      <c r="G65" s="127"/>
      <c r="H65" s="127"/>
      <c r="I65" s="109"/>
      <c r="J65" s="109"/>
      <c r="K65" s="112"/>
      <c r="L65" s="115"/>
      <c r="M65" s="117"/>
      <c r="N65" s="117"/>
      <c r="O65" s="117"/>
      <c r="P65" s="117"/>
      <c r="Q65" s="101"/>
      <c r="R65" s="101"/>
      <c r="S65" s="104"/>
      <c r="T65" s="107"/>
      <c r="U65" s="26"/>
    </row>
    <row r="66" spans="1:21" ht="13.8" thickBot="1" x14ac:dyDescent="0.3">
      <c r="A66" s="122"/>
      <c r="B66" s="25">
        <v>3</v>
      </c>
      <c r="C66" s="62"/>
      <c r="D66" s="125"/>
      <c r="E66" s="128"/>
      <c r="F66" s="128"/>
      <c r="G66" s="128"/>
      <c r="H66" s="128"/>
      <c r="I66" s="110"/>
      <c r="J66" s="110"/>
      <c r="K66" s="113"/>
      <c r="L66" s="116"/>
      <c r="M66" s="118"/>
      <c r="N66" s="118"/>
      <c r="O66" s="118"/>
      <c r="P66" s="118"/>
      <c r="Q66" s="102"/>
      <c r="R66" s="102"/>
      <c r="S66" s="105"/>
      <c r="T66" s="107"/>
    </row>
    <row r="67" spans="1:21" ht="15" customHeight="1" thickBot="1" x14ac:dyDescent="0.3">
      <c r="A67" s="44"/>
      <c r="O67" s="142" t="s">
        <v>72</v>
      </c>
      <c r="P67" s="143"/>
      <c r="Q67" s="143"/>
      <c r="R67" s="143"/>
      <c r="S67" s="143"/>
      <c r="T67" s="88">
        <f>SUM(T7:T66)</f>
        <v>0</v>
      </c>
    </row>
    <row r="68" spans="1:21" ht="12.75" customHeight="1" x14ac:dyDescent="0.25">
      <c r="O68"/>
      <c r="P68"/>
      <c r="Q68"/>
      <c r="R68"/>
      <c r="S68"/>
      <c r="T68"/>
    </row>
    <row r="69" spans="1:21" ht="13.5" customHeight="1" x14ac:dyDescent="0.25">
      <c r="O69"/>
      <c r="P69"/>
      <c r="Q69"/>
      <c r="R69"/>
      <c r="S69"/>
      <c r="T69"/>
    </row>
    <row r="71" spans="1:21" x14ac:dyDescent="0.25">
      <c r="C71"/>
      <c r="D71"/>
      <c r="E71"/>
      <c r="F71"/>
      <c r="G71"/>
    </row>
    <row r="72" spans="1:21" x14ac:dyDescent="0.25">
      <c r="B72" s="27"/>
      <c r="C72"/>
      <c r="D72"/>
      <c r="E72"/>
      <c r="F72"/>
      <c r="G72"/>
    </row>
  </sheetData>
  <sheetProtection sheet="1" selectLockedCells="1"/>
  <mergeCells count="363">
    <mergeCell ref="O67:S67"/>
    <mergeCell ref="D5:K5"/>
    <mergeCell ref="L5:S5"/>
    <mergeCell ref="D7:D9"/>
    <mergeCell ref="Q10:Q12"/>
    <mergeCell ref="R10:R12"/>
    <mergeCell ref="L13:L15"/>
    <mergeCell ref="M13:M15"/>
    <mergeCell ref="A7:A9"/>
    <mergeCell ref="E7:E9"/>
    <mergeCell ref="F7:F9"/>
    <mergeCell ref="H7:H9"/>
    <mergeCell ref="L7:L9"/>
    <mergeCell ref="P7:P9"/>
    <mergeCell ref="G7:G9"/>
    <mergeCell ref="K7:K9"/>
    <mergeCell ref="M7:M9"/>
    <mergeCell ref="N7:N9"/>
    <mergeCell ref="D10:D12"/>
    <mergeCell ref="E10:E12"/>
    <mergeCell ref="F10:F12"/>
    <mergeCell ref="H10:H12"/>
    <mergeCell ref="D13:D15"/>
    <mergeCell ref="E13:E15"/>
    <mergeCell ref="G10:G12"/>
    <mergeCell ref="I10:I12"/>
    <mergeCell ref="F13:F15"/>
    <mergeCell ref="H13:H15"/>
    <mergeCell ref="G13:G15"/>
    <mergeCell ref="D19:D21"/>
    <mergeCell ref="E19:E21"/>
    <mergeCell ref="F19:F21"/>
    <mergeCell ref="H19:H21"/>
    <mergeCell ref="G19:G21"/>
    <mergeCell ref="I19:I21"/>
    <mergeCell ref="I13:I15"/>
    <mergeCell ref="T7:T9"/>
    <mergeCell ref="T10:T12"/>
    <mergeCell ref="T13:T15"/>
    <mergeCell ref="T16:T18"/>
    <mergeCell ref="T19:T21"/>
    <mergeCell ref="O16:O18"/>
    <mergeCell ref="P16:P18"/>
    <mergeCell ref="S13:S15"/>
    <mergeCell ref="L10:L12"/>
    <mergeCell ref="M10:M12"/>
    <mergeCell ref="N10:N12"/>
    <mergeCell ref="O10:O12"/>
    <mergeCell ref="P10:P12"/>
    <mergeCell ref="N13:N15"/>
    <mergeCell ref="S16:S18"/>
    <mergeCell ref="K19:K21"/>
    <mergeCell ref="E25:E27"/>
    <mergeCell ref="F25:F27"/>
    <mergeCell ref="H25:H27"/>
    <mergeCell ref="G25:G27"/>
    <mergeCell ref="J19:J21"/>
    <mergeCell ref="D16:D18"/>
    <mergeCell ref="E16:E18"/>
    <mergeCell ref="F16:F18"/>
    <mergeCell ref="H16:H18"/>
    <mergeCell ref="G16:G18"/>
    <mergeCell ref="I16:I18"/>
    <mergeCell ref="T25:T27"/>
    <mergeCell ref="A10:A12"/>
    <mergeCell ref="A13:A15"/>
    <mergeCell ref="A16:A18"/>
    <mergeCell ref="A19:A21"/>
    <mergeCell ref="A22:A24"/>
    <mergeCell ref="T22:T24"/>
    <mergeCell ref="O22:O24"/>
    <mergeCell ref="P22:P24"/>
    <mergeCell ref="S22:S24"/>
    <mergeCell ref="M16:M18"/>
    <mergeCell ref="N16:N18"/>
    <mergeCell ref="L22:L24"/>
    <mergeCell ref="M22:M24"/>
    <mergeCell ref="N22:N24"/>
    <mergeCell ref="K22:K24"/>
    <mergeCell ref="L16:L18"/>
    <mergeCell ref="I25:I27"/>
    <mergeCell ref="J25:J27"/>
    <mergeCell ref="D22:D24"/>
    <mergeCell ref="E22:E24"/>
    <mergeCell ref="F22:F24"/>
    <mergeCell ref="H22:H24"/>
    <mergeCell ref="G22:G24"/>
    <mergeCell ref="J10:J12"/>
    <mergeCell ref="K10:K12"/>
    <mergeCell ref="S10:S12"/>
    <mergeCell ref="I7:I9"/>
    <mergeCell ref="J7:J9"/>
    <mergeCell ref="O7:O9"/>
    <mergeCell ref="Q7:Q9"/>
    <mergeCell ref="R7:R9"/>
    <mergeCell ref="S7:S9"/>
    <mergeCell ref="J13:J15"/>
    <mergeCell ref="K13:K15"/>
    <mergeCell ref="Q13:Q15"/>
    <mergeCell ref="R13:R15"/>
    <mergeCell ref="K16:K18"/>
    <mergeCell ref="Q16:Q18"/>
    <mergeCell ref="R16:R18"/>
    <mergeCell ref="O13:O15"/>
    <mergeCell ref="P13:P15"/>
    <mergeCell ref="J16:J18"/>
    <mergeCell ref="S25:S27"/>
    <mergeCell ref="O25:O27"/>
    <mergeCell ref="P25:P27"/>
    <mergeCell ref="Q19:Q21"/>
    <mergeCell ref="R19:R21"/>
    <mergeCell ref="S19:S21"/>
    <mergeCell ref="L19:L21"/>
    <mergeCell ref="M19:M21"/>
    <mergeCell ref="N19:N21"/>
    <mergeCell ref="O19:O21"/>
    <mergeCell ref="P19:P21"/>
    <mergeCell ref="L25:L27"/>
    <mergeCell ref="M25:M27"/>
    <mergeCell ref="N25:N27"/>
    <mergeCell ref="A28:A30"/>
    <mergeCell ref="D28:D30"/>
    <mergeCell ref="E28:E30"/>
    <mergeCell ref="F28:F30"/>
    <mergeCell ref="G28:G30"/>
    <mergeCell ref="H28:H30"/>
    <mergeCell ref="Q22:Q24"/>
    <mergeCell ref="R22:R24"/>
    <mergeCell ref="K25:K27"/>
    <mergeCell ref="Q25:Q27"/>
    <mergeCell ref="R25:R27"/>
    <mergeCell ref="I22:I24"/>
    <mergeCell ref="J22:J24"/>
    <mergeCell ref="D25:D27"/>
    <mergeCell ref="O28:O30"/>
    <mergeCell ref="P28:P30"/>
    <mergeCell ref="Q28:Q30"/>
    <mergeCell ref="R28:R30"/>
    <mergeCell ref="A25:A27"/>
    <mergeCell ref="S28:S30"/>
    <mergeCell ref="T28:T30"/>
    <mergeCell ref="I28:I30"/>
    <mergeCell ref="J28:J30"/>
    <mergeCell ref="K28:K30"/>
    <mergeCell ref="L28:L30"/>
    <mergeCell ref="M28:M30"/>
    <mergeCell ref="N28:N30"/>
    <mergeCell ref="R31:R33"/>
    <mergeCell ref="S31:S33"/>
    <mergeCell ref="T31:T33"/>
    <mergeCell ref="I31:I33"/>
    <mergeCell ref="J31:J33"/>
    <mergeCell ref="K31:K33"/>
    <mergeCell ref="L31:L33"/>
    <mergeCell ref="M31:M33"/>
    <mergeCell ref="N31:N33"/>
    <mergeCell ref="A34:A36"/>
    <mergeCell ref="D34:D36"/>
    <mergeCell ref="E34:E36"/>
    <mergeCell ref="F34:F36"/>
    <mergeCell ref="G34:G36"/>
    <mergeCell ref="H34:H36"/>
    <mergeCell ref="O31:O33"/>
    <mergeCell ref="P31:P33"/>
    <mergeCell ref="Q31:Q33"/>
    <mergeCell ref="A31:A33"/>
    <mergeCell ref="D31:D33"/>
    <mergeCell ref="E31:E33"/>
    <mergeCell ref="F31:F33"/>
    <mergeCell ref="G31:G33"/>
    <mergeCell ref="H31:H33"/>
    <mergeCell ref="O34:O36"/>
    <mergeCell ref="P34:P36"/>
    <mergeCell ref="Q34:Q36"/>
    <mergeCell ref="R34:R36"/>
    <mergeCell ref="S34:S36"/>
    <mergeCell ref="T34:T36"/>
    <mergeCell ref="I34:I36"/>
    <mergeCell ref="J34:J36"/>
    <mergeCell ref="K34:K36"/>
    <mergeCell ref="L34:L36"/>
    <mergeCell ref="M34:M36"/>
    <mergeCell ref="N34:N36"/>
    <mergeCell ref="R37:R39"/>
    <mergeCell ref="S37:S39"/>
    <mergeCell ref="T37:T39"/>
    <mergeCell ref="I37:I39"/>
    <mergeCell ref="J37:J39"/>
    <mergeCell ref="K37:K39"/>
    <mergeCell ref="L37:L39"/>
    <mergeCell ref="M37:M39"/>
    <mergeCell ref="N37:N39"/>
    <mergeCell ref="A40:A42"/>
    <mergeCell ref="D40:D42"/>
    <mergeCell ref="E40:E42"/>
    <mergeCell ref="F40:F42"/>
    <mergeCell ref="G40:G42"/>
    <mergeCell ref="H40:H42"/>
    <mergeCell ref="O37:O39"/>
    <mergeCell ref="P37:P39"/>
    <mergeCell ref="Q37:Q39"/>
    <mergeCell ref="A37:A39"/>
    <mergeCell ref="D37:D39"/>
    <mergeCell ref="E37:E39"/>
    <mergeCell ref="F37:F39"/>
    <mergeCell ref="G37:G39"/>
    <mergeCell ref="H37:H39"/>
    <mergeCell ref="O46:O48"/>
    <mergeCell ref="T40:T42"/>
    <mergeCell ref="A43:A45"/>
    <mergeCell ref="D43:D45"/>
    <mergeCell ref="E43:E45"/>
    <mergeCell ref="F43:F45"/>
    <mergeCell ref="G43:G45"/>
    <mergeCell ref="H43:H45"/>
    <mergeCell ref="I43:I45"/>
    <mergeCell ref="J43:J45"/>
    <mergeCell ref="R43:R45"/>
    <mergeCell ref="O40:O42"/>
    <mergeCell ref="P40:P42"/>
    <mergeCell ref="Q40:Q42"/>
    <mergeCell ref="R40:R42"/>
    <mergeCell ref="S40:S42"/>
    <mergeCell ref="Q43:Q45"/>
    <mergeCell ref="S43:S45"/>
    <mergeCell ref="I40:I42"/>
    <mergeCell ref="J40:J42"/>
    <mergeCell ref="K40:K42"/>
    <mergeCell ref="L40:L42"/>
    <mergeCell ref="M40:M42"/>
    <mergeCell ref="N40:N42"/>
    <mergeCell ref="S46:S48"/>
    <mergeCell ref="T46:T48"/>
    <mergeCell ref="J46:J48"/>
    <mergeCell ref="K46:K48"/>
    <mergeCell ref="L46:L48"/>
    <mergeCell ref="M46:M48"/>
    <mergeCell ref="N46:N48"/>
    <mergeCell ref="T43:T45"/>
    <mergeCell ref="A46:A48"/>
    <mergeCell ref="D46:D48"/>
    <mergeCell ref="E46:E48"/>
    <mergeCell ref="F46:F48"/>
    <mergeCell ref="G46:G48"/>
    <mergeCell ref="H46:H48"/>
    <mergeCell ref="P46:P48"/>
    <mergeCell ref="Q46:Q48"/>
    <mergeCell ref="R46:R48"/>
    <mergeCell ref="I46:I48"/>
    <mergeCell ref="L43:L45"/>
    <mergeCell ref="M43:M45"/>
    <mergeCell ref="N43:N45"/>
    <mergeCell ref="O43:O45"/>
    <mergeCell ref="P43:P45"/>
    <mergeCell ref="K43:K45"/>
    <mergeCell ref="R49:R51"/>
    <mergeCell ref="S49:S51"/>
    <mergeCell ref="T49:T51"/>
    <mergeCell ref="I49:I51"/>
    <mergeCell ref="J49:J51"/>
    <mergeCell ref="K49:K51"/>
    <mergeCell ref="L49:L51"/>
    <mergeCell ref="M49:M51"/>
    <mergeCell ref="N49:N51"/>
    <mergeCell ref="A52:A54"/>
    <mergeCell ref="D52:D54"/>
    <mergeCell ref="E52:E54"/>
    <mergeCell ref="F52:F54"/>
    <mergeCell ref="G52:G54"/>
    <mergeCell ref="H52:H54"/>
    <mergeCell ref="O49:O51"/>
    <mergeCell ref="P49:P51"/>
    <mergeCell ref="Q49:Q51"/>
    <mergeCell ref="A49:A51"/>
    <mergeCell ref="D49:D51"/>
    <mergeCell ref="E49:E51"/>
    <mergeCell ref="F49:F51"/>
    <mergeCell ref="G49:G51"/>
    <mergeCell ref="H49:H51"/>
    <mergeCell ref="O52:O54"/>
    <mergeCell ref="P52:P54"/>
    <mergeCell ref="Q52:Q54"/>
    <mergeCell ref="R52:R54"/>
    <mergeCell ref="S52:S54"/>
    <mergeCell ref="T52:T54"/>
    <mergeCell ref="I52:I54"/>
    <mergeCell ref="J52:J54"/>
    <mergeCell ref="K52:K54"/>
    <mergeCell ref="L52:L54"/>
    <mergeCell ref="M52:M54"/>
    <mergeCell ref="N52:N54"/>
    <mergeCell ref="R55:R57"/>
    <mergeCell ref="S55:S57"/>
    <mergeCell ref="T55:T57"/>
    <mergeCell ref="I55:I57"/>
    <mergeCell ref="J55:J57"/>
    <mergeCell ref="K55:K57"/>
    <mergeCell ref="L55:L57"/>
    <mergeCell ref="M55:M57"/>
    <mergeCell ref="N55:N57"/>
    <mergeCell ref="A58:A60"/>
    <mergeCell ref="D58:D60"/>
    <mergeCell ref="E58:E60"/>
    <mergeCell ref="F58:F60"/>
    <mergeCell ref="G58:G60"/>
    <mergeCell ref="H58:H60"/>
    <mergeCell ref="O55:O57"/>
    <mergeCell ref="P55:P57"/>
    <mergeCell ref="Q55:Q57"/>
    <mergeCell ref="A55:A57"/>
    <mergeCell ref="D55:D57"/>
    <mergeCell ref="E55:E57"/>
    <mergeCell ref="F55:F57"/>
    <mergeCell ref="G55:G57"/>
    <mergeCell ref="H55:H57"/>
    <mergeCell ref="O58:O60"/>
    <mergeCell ref="P58:P60"/>
    <mergeCell ref="Q58:Q60"/>
    <mergeCell ref="R58:R60"/>
    <mergeCell ref="S58:S60"/>
    <mergeCell ref="T58:T60"/>
    <mergeCell ref="I58:I60"/>
    <mergeCell ref="J58:J60"/>
    <mergeCell ref="K58:K60"/>
    <mergeCell ref="L58:L60"/>
    <mergeCell ref="M58:M60"/>
    <mergeCell ref="N58:N60"/>
    <mergeCell ref="R61:R63"/>
    <mergeCell ref="S61:S63"/>
    <mergeCell ref="T61:T63"/>
    <mergeCell ref="I61:I63"/>
    <mergeCell ref="J61:J63"/>
    <mergeCell ref="K61:K63"/>
    <mergeCell ref="L61:L63"/>
    <mergeCell ref="M61:M63"/>
    <mergeCell ref="N61:N63"/>
    <mergeCell ref="A64:A66"/>
    <mergeCell ref="D64:D66"/>
    <mergeCell ref="E64:E66"/>
    <mergeCell ref="F64:F66"/>
    <mergeCell ref="G64:G66"/>
    <mergeCell ref="H64:H66"/>
    <mergeCell ref="O61:O63"/>
    <mergeCell ref="P61:P63"/>
    <mergeCell ref="Q61:Q63"/>
    <mergeCell ref="A61:A63"/>
    <mergeCell ref="D61:D63"/>
    <mergeCell ref="E61:E63"/>
    <mergeCell ref="F61:F63"/>
    <mergeCell ref="G61:G63"/>
    <mergeCell ref="H61:H63"/>
    <mergeCell ref="O64:O66"/>
    <mergeCell ref="P64:P66"/>
    <mergeCell ref="Q64:Q66"/>
    <mergeCell ref="R64:R66"/>
    <mergeCell ref="S64:S66"/>
    <mergeCell ref="T64:T66"/>
    <mergeCell ref="I64:I66"/>
    <mergeCell ref="J64:J66"/>
    <mergeCell ref="K64:K66"/>
    <mergeCell ref="L64:L66"/>
    <mergeCell ref="M64:M66"/>
    <mergeCell ref="N64:N66"/>
  </mergeCells>
  <pageMargins left="0.78740157499999996" right="0.78740157499999996" top="0.984251969" bottom="0.984251969" header="0.4921259845" footer="0.49212598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1C66-D70D-4769-B44A-AD6DC564910A}">
  <sheetPr>
    <tabColor indexed="18"/>
    <pageSetUpPr autoPageBreaks="0"/>
  </sheetPr>
  <dimension ref="A1:U67"/>
  <sheetViews>
    <sheetView workbookViewId="0">
      <selection activeCell="S7" sqref="S7:S9"/>
    </sheetView>
  </sheetViews>
  <sheetFormatPr baseColWidth="10" defaultRowHeight="13.2" x14ac:dyDescent="0.25"/>
  <cols>
    <col min="1" max="1" width="30.6640625" style="1" customWidth="1"/>
    <col min="2" max="2" width="3.6640625" style="21" customWidth="1"/>
    <col min="3" max="3" width="31.6640625" style="1" customWidth="1"/>
    <col min="4" max="15" width="3.6640625" style="1" customWidth="1"/>
    <col min="16" max="19" width="3.6640625" style="3" customWidth="1"/>
    <col min="20" max="20" width="9.6640625" style="3" customWidth="1"/>
  </cols>
  <sheetData>
    <row r="1" spans="1:20" ht="17.399999999999999" x14ac:dyDescent="0.3">
      <c r="A1" s="16" t="s">
        <v>39</v>
      </c>
      <c r="B1" s="22"/>
      <c r="P1" s="20"/>
      <c r="Q1" s="20"/>
      <c r="R1" s="20"/>
      <c r="S1" s="20"/>
      <c r="T1" s="20"/>
    </row>
    <row r="2" spans="1:20" x14ac:dyDescent="0.25">
      <c r="A2" s="45" t="s">
        <v>31</v>
      </c>
    </row>
    <row r="3" spans="1:20" x14ac:dyDescent="0.25">
      <c r="A3" s="1" t="s">
        <v>1</v>
      </c>
      <c r="P3" s="9"/>
      <c r="Q3" s="9"/>
      <c r="R3" s="9"/>
      <c r="S3" s="9"/>
      <c r="T3" s="9"/>
    </row>
    <row r="4" spans="1:20" ht="13.8" thickBot="1" x14ac:dyDescent="0.3">
      <c r="A4" s="1" t="s">
        <v>3</v>
      </c>
      <c r="D4" s="12" t="s">
        <v>2</v>
      </c>
    </row>
    <row r="5" spans="1:20" ht="13.8" thickBot="1" x14ac:dyDescent="0.3">
      <c r="A5" s="1" t="s">
        <v>38</v>
      </c>
      <c r="C5" s="59">
        <v>9</v>
      </c>
      <c r="D5" s="144" t="s">
        <v>15</v>
      </c>
      <c r="E5" s="145"/>
      <c r="F5" s="145"/>
      <c r="G5" s="145"/>
      <c r="H5" s="145"/>
      <c r="I5" s="145"/>
      <c r="J5" s="145"/>
      <c r="K5" s="146"/>
      <c r="L5" s="144" t="s">
        <v>16</v>
      </c>
      <c r="M5" s="145"/>
      <c r="N5" s="145"/>
      <c r="O5" s="145"/>
      <c r="P5" s="145"/>
      <c r="Q5" s="147"/>
      <c r="R5" s="147"/>
      <c r="S5" s="146"/>
      <c r="T5" s="9"/>
    </row>
    <row r="6" spans="1:20" ht="177.6" thickBot="1" x14ac:dyDescent="0.35">
      <c r="A6" s="74" t="s">
        <v>5</v>
      </c>
      <c r="B6" s="74"/>
      <c r="C6" s="74" t="s">
        <v>17</v>
      </c>
      <c r="D6" s="86" t="s">
        <v>74</v>
      </c>
      <c r="E6" s="86" t="s">
        <v>75</v>
      </c>
      <c r="F6" s="86" t="s">
        <v>76</v>
      </c>
      <c r="G6" s="86" t="s">
        <v>77</v>
      </c>
      <c r="H6" s="86" t="s">
        <v>78</v>
      </c>
      <c r="I6" s="86" t="s">
        <v>79</v>
      </c>
      <c r="J6" s="86" t="s">
        <v>80</v>
      </c>
      <c r="K6" s="86" t="s">
        <v>81</v>
      </c>
      <c r="L6" s="86" t="s">
        <v>74</v>
      </c>
      <c r="M6" s="86" t="s">
        <v>75</v>
      </c>
      <c r="N6" s="86" t="s">
        <v>76</v>
      </c>
      <c r="O6" s="86" t="s">
        <v>77</v>
      </c>
      <c r="P6" s="86" t="s">
        <v>78</v>
      </c>
      <c r="Q6" s="86" t="s">
        <v>79</v>
      </c>
      <c r="R6" s="86" t="s">
        <v>80</v>
      </c>
      <c r="S6" s="86" t="s">
        <v>81</v>
      </c>
      <c r="T6" s="74" t="s">
        <v>0</v>
      </c>
    </row>
    <row r="7" spans="1:20" x14ac:dyDescent="0.25">
      <c r="A7" s="120"/>
      <c r="B7" s="23">
        <v>1</v>
      </c>
      <c r="C7" s="60"/>
      <c r="D7" s="123"/>
      <c r="E7" s="126"/>
      <c r="F7" s="140"/>
      <c r="G7" s="126"/>
      <c r="H7" s="126"/>
      <c r="I7" s="108"/>
      <c r="J7" s="126"/>
      <c r="K7" s="111"/>
      <c r="L7" s="148"/>
      <c r="M7" s="119"/>
      <c r="N7" s="119"/>
      <c r="O7" s="119"/>
      <c r="P7" s="139"/>
      <c r="Q7" s="100"/>
      <c r="R7" s="100"/>
      <c r="S7" s="103"/>
      <c r="T7" s="149">
        <f>IF(COUNTIF(D7:K9,"x")&lt;&gt;0,$C$5,0)+IF(COUNTIF(L7:S9,"x")&lt;&gt;0,$C$5,0)</f>
        <v>0</v>
      </c>
    </row>
    <row r="8" spans="1:20" x14ac:dyDescent="0.25">
      <c r="A8" s="121"/>
      <c r="B8" s="24">
        <v>2</v>
      </c>
      <c r="C8" s="61"/>
      <c r="D8" s="124"/>
      <c r="E8" s="127"/>
      <c r="F8" s="127"/>
      <c r="G8" s="127"/>
      <c r="H8" s="127"/>
      <c r="I8" s="109"/>
      <c r="J8" s="109"/>
      <c r="K8" s="112"/>
      <c r="L8" s="115"/>
      <c r="M8" s="117"/>
      <c r="N8" s="117"/>
      <c r="O8" s="117"/>
      <c r="P8" s="117"/>
      <c r="Q8" s="101"/>
      <c r="R8" s="101"/>
      <c r="S8" s="104"/>
      <c r="T8" s="150"/>
    </row>
    <row r="9" spans="1:20" ht="13.8" thickBot="1" x14ac:dyDescent="0.3">
      <c r="A9" s="122"/>
      <c r="B9" s="25">
        <v>3</v>
      </c>
      <c r="C9" s="62"/>
      <c r="D9" s="131"/>
      <c r="E9" s="132"/>
      <c r="F9" s="132"/>
      <c r="G9" s="132"/>
      <c r="H9" s="132"/>
      <c r="I9" s="135"/>
      <c r="J9" s="135"/>
      <c r="K9" s="136"/>
      <c r="L9" s="137"/>
      <c r="M9" s="129"/>
      <c r="N9" s="129"/>
      <c r="O9" s="129"/>
      <c r="P9" s="129"/>
      <c r="Q9" s="130"/>
      <c r="R9" s="130"/>
      <c r="S9" s="133"/>
      <c r="T9" s="151"/>
    </row>
    <row r="10" spans="1:20" x14ac:dyDescent="0.25">
      <c r="A10" s="120"/>
      <c r="B10" s="23">
        <v>1</v>
      </c>
      <c r="C10" s="60"/>
      <c r="D10" s="123"/>
      <c r="E10" s="126"/>
      <c r="F10" s="126"/>
      <c r="G10" s="140"/>
      <c r="H10" s="108"/>
      <c r="I10" s="108"/>
      <c r="J10" s="108"/>
      <c r="K10" s="111"/>
      <c r="L10" s="114"/>
      <c r="M10" s="100"/>
      <c r="N10" s="119"/>
      <c r="O10" s="119"/>
      <c r="P10" s="139"/>
      <c r="Q10" s="100"/>
      <c r="R10" s="100"/>
      <c r="S10" s="103"/>
      <c r="T10" s="149">
        <f>IF(COUNTIF(D10:K12,"x")&lt;&gt;0,$C$5,0)+IF(COUNTIF(L10:S12,"x")&lt;&gt;0,$C$5,0)</f>
        <v>0</v>
      </c>
    </row>
    <row r="11" spans="1:20" x14ac:dyDescent="0.25">
      <c r="A11" s="121"/>
      <c r="B11" s="24">
        <v>2</v>
      </c>
      <c r="C11" s="61"/>
      <c r="D11" s="124"/>
      <c r="E11" s="127"/>
      <c r="F11" s="127"/>
      <c r="G11" s="127"/>
      <c r="H11" s="127"/>
      <c r="I11" s="109"/>
      <c r="J11" s="109"/>
      <c r="K11" s="112"/>
      <c r="L11" s="115"/>
      <c r="M11" s="117"/>
      <c r="N11" s="117"/>
      <c r="O11" s="117"/>
      <c r="P11" s="117"/>
      <c r="Q11" s="101"/>
      <c r="R11" s="101"/>
      <c r="S11" s="104"/>
      <c r="T11" s="150"/>
    </row>
    <row r="12" spans="1:20" ht="13.8" thickBot="1" x14ac:dyDescent="0.3">
      <c r="A12" s="122"/>
      <c r="B12" s="25">
        <v>3</v>
      </c>
      <c r="C12" s="62"/>
      <c r="D12" s="131"/>
      <c r="E12" s="132"/>
      <c r="F12" s="132"/>
      <c r="G12" s="132"/>
      <c r="H12" s="132"/>
      <c r="I12" s="135"/>
      <c r="J12" s="135"/>
      <c r="K12" s="136"/>
      <c r="L12" s="137"/>
      <c r="M12" s="129"/>
      <c r="N12" s="129"/>
      <c r="O12" s="129"/>
      <c r="P12" s="129"/>
      <c r="Q12" s="130"/>
      <c r="R12" s="130"/>
      <c r="S12" s="133"/>
      <c r="T12" s="151"/>
    </row>
    <row r="13" spans="1:20" x14ac:dyDescent="0.25">
      <c r="A13" s="120"/>
      <c r="B13" s="23">
        <v>1</v>
      </c>
      <c r="C13" s="60"/>
      <c r="D13" s="123"/>
      <c r="E13" s="126"/>
      <c r="F13" s="126"/>
      <c r="G13" s="126"/>
      <c r="H13" s="108"/>
      <c r="I13" s="108"/>
      <c r="J13" s="108"/>
      <c r="K13" s="111"/>
      <c r="L13" s="114"/>
      <c r="M13" s="100"/>
      <c r="N13" s="119"/>
      <c r="O13" s="119"/>
      <c r="P13" s="139"/>
      <c r="Q13" s="100"/>
      <c r="R13" s="100"/>
      <c r="S13" s="103"/>
      <c r="T13" s="149">
        <f>IF(COUNTIF(D13:K15,"x")&lt;&gt;0,$C$5,0)+IF(COUNTIF(L13:S15,"x")&lt;&gt;0,$C$5,0)</f>
        <v>0</v>
      </c>
    </row>
    <row r="14" spans="1:20" x14ac:dyDescent="0.25">
      <c r="A14" s="121"/>
      <c r="B14" s="24">
        <v>2</v>
      </c>
      <c r="C14" s="61"/>
      <c r="D14" s="124"/>
      <c r="E14" s="127"/>
      <c r="F14" s="127"/>
      <c r="G14" s="127"/>
      <c r="H14" s="127"/>
      <c r="I14" s="109"/>
      <c r="J14" s="109"/>
      <c r="K14" s="112"/>
      <c r="L14" s="115"/>
      <c r="M14" s="117"/>
      <c r="N14" s="117"/>
      <c r="O14" s="117"/>
      <c r="P14" s="117"/>
      <c r="Q14" s="101"/>
      <c r="R14" s="101"/>
      <c r="S14" s="104"/>
      <c r="T14" s="150"/>
    </row>
    <row r="15" spans="1:20" ht="13.8" thickBot="1" x14ac:dyDescent="0.3">
      <c r="A15" s="122"/>
      <c r="B15" s="25">
        <v>3</v>
      </c>
      <c r="C15" s="62"/>
      <c r="D15" s="131"/>
      <c r="E15" s="132"/>
      <c r="F15" s="132"/>
      <c r="G15" s="132"/>
      <c r="H15" s="132"/>
      <c r="I15" s="135"/>
      <c r="J15" s="135"/>
      <c r="K15" s="136"/>
      <c r="L15" s="137"/>
      <c r="M15" s="129"/>
      <c r="N15" s="129"/>
      <c r="O15" s="129"/>
      <c r="P15" s="129"/>
      <c r="Q15" s="130"/>
      <c r="R15" s="130"/>
      <c r="S15" s="133"/>
      <c r="T15" s="151"/>
    </row>
    <row r="16" spans="1:20" x14ac:dyDescent="0.25">
      <c r="A16" s="120"/>
      <c r="B16" s="23">
        <v>1</v>
      </c>
      <c r="C16" s="60"/>
      <c r="D16" s="123"/>
      <c r="E16" s="126"/>
      <c r="F16" s="126"/>
      <c r="G16" s="126"/>
      <c r="H16" s="108"/>
      <c r="I16" s="108"/>
      <c r="J16" s="108"/>
      <c r="K16" s="111"/>
      <c r="L16" s="114"/>
      <c r="M16" s="100"/>
      <c r="N16" s="119"/>
      <c r="O16" s="119"/>
      <c r="P16" s="100"/>
      <c r="Q16" s="100"/>
      <c r="R16" s="100"/>
      <c r="S16" s="103"/>
      <c r="T16" s="149">
        <f>IF(COUNTIF(D16:K18,"x")&lt;&gt;0,$C$5,0)+IF(COUNTIF(L16:S18,"x")&lt;&gt;0,$C$5,0)</f>
        <v>0</v>
      </c>
    </row>
    <row r="17" spans="1:21" x14ac:dyDescent="0.25">
      <c r="A17" s="121"/>
      <c r="B17" s="24">
        <v>2</v>
      </c>
      <c r="C17" s="61"/>
      <c r="D17" s="124"/>
      <c r="E17" s="127"/>
      <c r="F17" s="127"/>
      <c r="G17" s="127"/>
      <c r="H17" s="127"/>
      <c r="I17" s="109"/>
      <c r="J17" s="109"/>
      <c r="K17" s="112"/>
      <c r="L17" s="115"/>
      <c r="M17" s="117"/>
      <c r="N17" s="117"/>
      <c r="O17" s="117"/>
      <c r="P17" s="117"/>
      <c r="Q17" s="101"/>
      <c r="R17" s="101"/>
      <c r="S17" s="104"/>
      <c r="T17" s="150"/>
    </row>
    <row r="18" spans="1:21" ht="13.8" thickBot="1" x14ac:dyDescent="0.3">
      <c r="A18" s="122"/>
      <c r="B18" s="25">
        <v>3</v>
      </c>
      <c r="C18" s="62"/>
      <c r="D18" s="131"/>
      <c r="E18" s="132"/>
      <c r="F18" s="132"/>
      <c r="G18" s="132"/>
      <c r="H18" s="132"/>
      <c r="I18" s="135"/>
      <c r="J18" s="135"/>
      <c r="K18" s="136"/>
      <c r="L18" s="137"/>
      <c r="M18" s="129"/>
      <c r="N18" s="129"/>
      <c r="O18" s="129"/>
      <c r="P18" s="129"/>
      <c r="Q18" s="130"/>
      <c r="R18" s="130"/>
      <c r="S18" s="133"/>
      <c r="T18" s="151"/>
    </row>
    <row r="19" spans="1:21" x14ac:dyDescent="0.25">
      <c r="A19" s="120"/>
      <c r="B19" s="23">
        <v>1</v>
      </c>
      <c r="C19" s="60"/>
      <c r="D19" s="123"/>
      <c r="E19" s="126"/>
      <c r="F19" s="126"/>
      <c r="G19" s="126"/>
      <c r="H19" s="108"/>
      <c r="I19" s="108"/>
      <c r="J19" s="108"/>
      <c r="K19" s="111"/>
      <c r="L19" s="114"/>
      <c r="M19" s="100"/>
      <c r="N19" s="119"/>
      <c r="O19" s="119"/>
      <c r="P19" s="100"/>
      <c r="Q19" s="100"/>
      <c r="R19" s="100"/>
      <c r="S19" s="103"/>
      <c r="T19" s="149">
        <f>IF(COUNTIF(D19:K21,"x")&lt;&gt;0,$C$5,0)+IF(COUNTIF(L19:S21,"x")&lt;&gt;0,$C$5,0)</f>
        <v>0</v>
      </c>
    </row>
    <row r="20" spans="1:21" x14ac:dyDescent="0.25">
      <c r="A20" s="121"/>
      <c r="B20" s="24">
        <v>2</v>
      </c>
      <c r="C20" s="61"/>
      <c r="D20" s="124"/>
      <c r="E20" s="127"/>
      <c r="F20" s="127"/>
      <c r="G20" s="127"/>
      <c r="H20" s="127"/>
      <c r="I20" s="109"/>
      <c r="J20" s="109"/>
      <c r="K20" s="112"/>
      <c r="L20" s="115"/>
      <c r="M20" s="117"/>
      <c r="N20" s="117"/>
      <c r="O20" s="117"/>
      <c r="P20" s="117"/>
      <c r="Q20" s="101"/>
      <c r="R20" s="101"/>
      <c r="S20" s="104"/>
      <c r="T20" s="150"/>
    </row>
    <row r="21" spans="1:21" ht="13.8" thickBot="1" x14ac:dyDescent="0.3">
      <c r="A21" s="122"/>
      <c r="B21" s="25">
        <v>3</v>
      </c>
      <c r="C21" s="62"/>
      <c r="D21" s="131"/>
      <c r="E21" s="132"/>
      <c r="F21" s="132"/>
      <c r="G21" s="132"/>
      <c r="H21" s="132"/>
      <c r="I21" s="135"/>
      <c r="J21" s="135"/>
      <c r="K21" s="136"/>
      <c r="L21" s="137"/>
      <c r="M21" s="129"/>
      <c r="N21" s="129"/>
      <c r="O21" s="129"/>
      <c r="P21" s="129"/>
      <c r="Q21" s="130"/>
      <c r="R21" s="130"/>
      <c r="S21" s="133"/>
      <c r="T21" s="151"/>
    </row>
    <row r="22" spans="1:21" x14ac:dyDescent="0.25">
      <c r="A22" s="120"/>
      <c r="B22" s="23">
        <v>1</v>
      </c>
      <c r="C22" s="60"/>
      <c r="D22" s="123"/>
      <c r="E22" s="126"/>
      <c r="F22" s="126"/>
      <c r="G22" s="126"/>
      <c r="H22" s="108"/>
      <c r="I22" s="108"/>
      <c r="J22" s="108"/>
      <c r="K22" s="111"/>
      <c r="L22" s="114"/>
      <c r="M22" s="100"/>
      <c r="N22" s="119"/>
      <c r="O22" s="119"/>
      <c r="P22" s="100"/>
      <c r="Q22" s="100"/>
      <c r="R22" s="100"/>
      <c r="S22" s="103"/>
      <c r="T22" s="149">
        <f>IF(COUNTIF(D22:K24,"x")&lt;&gt;0,$C$5,0)+IF(COUNTIF(L22:S24,"x")&lt;&gt;0,$C$5,0)</f>
        <v>0</v>
      </c>
    </row>
    <row r="23" spans="1:21" x14ac:dyDescent="0.25">
      <c r="A23" s="121"/>
      <c r="B23" s="24">
        <v>2</v>
      </c>
      <c r="C23" s="61"/>
      <c r="D23" s="124"/>
      <c r="E23" s="127"/>
      <c r="F23" s="127"/>
      <c r="G23" s="127"/>
      <c r="H23" s="127"/>
      <c r="I23" s="109"/>
      <c r="J23" s="109"/>
      <c r="K23" s="112"/>
      <c r="L23" s="115"/>
      <c r="M23" s="117"/>
      <c r="N23" s="117"/>
      <c r="O23" s="117"/>
      <c r="P23" s="117"/>
      <c r="Q23" s="101"/>
      <c r="R23" s="101"/>
      <c r="S23" s="104"/>
      <c r="T23" s="150"/>
    </row>
    <row r="24" spans="1:21" ht="13.8" thickBot="1" x14ac:dyDescent="0.3">
      <c r="A24" s="122"/>
      <c r="B24" s="25">
        <v>3</v>
      </c>
      <c r="C24" s="62"/>
      <c r="D24" s="131"/>
      <c r="E24" s="132"/>
      <c r="F24" s="132"/>
      <c r="G24" s="132"/>
      <c r="H24" s="132"/>
      <c r="I24" s="135"/>
      <c r="J24" s="135"/>
      <c r="K24" s="136"/>
      <c r="L24" s="137"/>
      <c r="M24" s="129"/>
      <c r="N24" s="129"/>
      <c r="O24" s="129"/>
      <c r="P24" s="129"/>
      <c r="Q24" s="130"/>
      <c r="R24" s="130"/>
      <c r="S24" s="133"/>
      <c r="T24" s="151"/>
    </row>
    <row r="25" spans="1:21" x14ac:dyDescent="0.25">
      <c r="A25" s="120"/>
      <c r="B25" s="23">
        <v>1</v>
      </c>
      <c r="C25" s="60"/>
      <c r="D25" s="123"/>
      <c r="E25" s="126"/>
      <c r="F25" s="126"/>
      <c r="G25" s="126"/>
      <c r="H25" s="108"/>
      <c r="I25" s="108"/>
      <c r="J25" s="108"/>
      <c r="K25" s="111"/>
      <c r="L25" s="114"/>
      <c r="M25" s="100"/>
      <c r="N25" s="119"/>
      <c r="O25" s="119"/>
      <c r="P25" s="100"/>
      <c r="Q25" s="100"/>
      <c r="R25" s="100"/>
      <c r="S25" s="103"/>
      <c r="T25" s="149">
        <f>IF(COUNTIF(D25:K27,"x")&lt;&gt;0,$C$5,0)+IF(COUNTIF(L25:S27,"x")&lt;&gt;0,$C$5,0)</f>
        <v>0</v>
      </c>
    </row>
    <row r="26" spans="1:21" x14ac:dyDescent="0.25">
      <c r="A26" s="121"/>
      <c r="B26" s="24">
        <v>2</v>
      </c>
      <c r="C26" s="61"/>
      <c r="D26" s="124"/>
      <c r="E26" s="127"/>
      <c r="F26" s="127"/>
      <c r="G26" s="127"/>
      <c r="H26" s="127"/>
      <c r="I26" s="109"/>
      <c r="J26" s="109"/>
      <c r="K26" s="112"/>
      <c r="L26" s="115"/>
      <c r="M26" s="117"/>
      <c r="N26" s="117"/>
      <c r="O26" s="117"/>
      <c r="P26" s="117"/>
      <c r="Q26" s="101"/>
      <c r="R26" s="101"/>
      <c r="S26" s="104"/>
      <c r="T26" s="150"/>
      <c r="U26" s="26"/>
    </row>
    <row r="27" spans="1:21" ht="13.8" thickBot="1" x14ac:dyDescent="0.3">
      <c r="A27" s="122"/>
      <c r="B27" s="25">
        <v>3</v>
      </c>
      <c r="C27" s="62"/>
      <c r="D27" s="131"/>
      <c r="E27" s="132"/>
      <c r="F27" s="132"/>
      <c r="G27" s="132"/>
      <c r="H27" s="132"/>
      <c r="I27" s="135"/>
      <c r="J27" s="135"/>
      <c r="K27" s="136"/>
      <c r="L27" s="137"/>
      <c r="M27" s="129"/>
      <c r="N27" s="129"/>
      <c r="O27" s="129"/>
      <c r="P27" s="129"/>
      <c r="Q27" s="130"/>
      <c r="R27" s="130"/>
      <c r="S27" s="133"/>
      <c r="T27" s="151"/>
    </row>
    <row r="28" spans="1:21" x14ac:dyDescent="0.25">
      <c r="A28" s="120"/>
      <c r="B28" s="23">
        <v>1</v>
      </c>
      <c r="C28" s="60"/>
      <c r="D28" s="123"/>
      <c r="E28" s="126"/>
      <c r="F28" s="140"/>
      <c r="G28" s="126"/>
      <c r="H28" s="108"/>
      <c r="I28" s="108"/>
      <c r="J28" s="126"/>
      <c r="K28" s="111"/>
      <c r="L28" s="114"/>
      <c r="M28" s="119"/>
      <c r="N28" s="119"/>
      <c r="O28" s="119"/>
      <c r="P28" s="139"/>
      <c r="Q28" s="100"/>
      <c r="R28" s="100"/>
      <c r="S28" s="103"/>
      <c r="T28" s="149">
        <f>IF(COUNTIF(D28:K30,"x")&lt;&gt;0,$C$5,0)+IF(COUNTIF(L28:S30,"x")&lt;&gt;0,$C$5,0)</f>
        <v>0</v>
      </c>
    </row>
    <row r="29" spans="1:21" x14ac:dyDescent="0.25">
      <c r="A29" s="121"/>
      <c r="B29" s="24">
        <v>2</v>
      </c>
      <c r="C29" s="61"/>
      <c r="D29" s="124"/>
      <c r="E29" s="127"/>
      <c r="F29" s="127"/>
      <c r="G29" s="127"/>
      <c r="H29" s="127"/>
      <c r="I29" s="109"/>
      <c r="J29" s="109"/>
      <c r="K29" s="112"/>
      <c r="L29" s="115"/>
      <c r="M29" s="117"/>
      <c r="N29" s="117"/>
      <c r="O29" s="117"/>
      <c r="P29" s="117"/>
      <c r="Q29" s="101"/>
      <c r="R29" s="101"/>
      <c r="S29" s="104"/>
      <c r="T29" s="150"/>
    </row>
    <row r="30" spans="1:21" ht="13.8" thickBot="1" x14ac:dyDescent="0.3">
      <c r="A30" s="122"/>
      <c r="B30" s="25">
        <v>3</v>
      </c>
      <c r="C30" s="62"/>
      <c r="D30" s="131"/>
      <c r="E30" s="132"/>
      <c r="F30" s="132"/>
      <c r="G30" s="132"/>
      <c r="H30" s="132"/>
      <c r="I30" s="135"/>
      <c r="J30" s="135"/>
      <c r="K30" s="136"/>
      <c r="L30" s="137"/>
      <c r="M30" s="129"/>
      <c r="N30" s="129"/>
      <c r="O30" s="129"/>
      <c r="P30" s="129"/>
      <c r="Q30" s="130"/>
      <c r="R30" s="130"/>
      <c r="S30" s="133"/>
      <c r="T30" s="151"/>
    </row>
    <row r="31" spans="1:21" x14ac:dyDescent="0.25">
      <c r="A31" s="120"/>
      <c r="B31" s="23">
        <v>1</v>
      </c>
      <c r="C31" s="60"/>
      <c r="D31" s="123"/>
      <c r="E31" s="126"/>
      <c r="F31" s="126"/>
      <c r="G31" s="140"/>
      <c r="H31" s="108"/>
      <c r="I31" s="108"/>
      <c r="J31" s="108"/>
      <c r="K31" s="111"/>
      <c r="L31" s="114"/>
      <c r="M31" s="100"/>
      <c r="N31" s="119"/>
      <c r="O31" s="119"/>
      <c r="P31" s="139"/>
      <c r="Q31" s="100"/>
      <c r="R31" s="100"/>
      <c r="S31" s="103"/>
      <c r="T31" s="149">
        <f>IF(COUNTIF(D31:K33,"x")&lt;&gt;0,$C$5,0)+IF(COUNTIF(L31:S33,"x")&lt;&gt;0,$C$5,0)</f>
        <v>0</v>
      </c>
    </row>
    <row r="32" spans="1:21" x14ac:dyDescent="0.25">
      <c r="A32" s="121"/>
      <c r="B32" s="24">
        <v>2</v>
      </c>
      <c r="C32" s="61"/>
      <c r="D32" s="124"/>
      <c r="E32" s="127"/>
      <c r="F32" s="127"/>
      <c r="G32" s="127"/>
      <c r="H32" s="127"/>
      <c r="I32" s="109"/>
      <c r="J32" s="109"/>
      <c r="K32" s="112"/>
      <c r="L32" s="115"/>
      <c r="M32" s="117"/>
      <c r="N32" s="117"/>
      <c r="O32" s="117"/>
      <c r="P32" s="117"/>
      <c r="Q32" s="101"/>
      <c r="R32" s="101"/>
      <c r="S32" s="104"/>
      <c r="T32" s="150"/>
    </row>
    <row r="33" spans="1:21" ht="13.8" thickBot="1" x14ac:dyDescent="0.3">
      <c r="A33" s="122"/>
      <c r="B33" s="25">
        <v>3</v>
      </c>
      <c r="C33" s="62"/>
      <c r="D33" s="131"/>
      <c r="E33" s="132"/>
      <c r="F33" s="132"/>
      <c r="G33" s="132"/>
      <c r="H33" s="132"/>
      <c r="I33" s="135"/>
      <c r="J33" s="135"/>
      <c r="K33" s="136"/>
      <c r="L33" s="137"/>
      <c r="M33" s="129"/>
      <c r="N33" s="129"/>
      <c r="O33" s="129"/>
      <c r="P33" s="129"/>
      <c r="Q33" s="130"/>
      <c r="R33" s="130"/>
      <c r="S33" s="133"/>
      <c r="T33" s="151"/>
    </row>
    <row r="34" spans="1:21" x14ac:dyDescent="0.25">
      <c r="A34" s="120"/>
      <c r="B34" s="23">
        <v>1</v>
      </c>
      <c r="C34" s="60"/>
      <c r="D34" s="123"/>
      <c r="E34" s="126"/>
      <c r="F34" s="126"/>
      <c r="G34" s="126"/>
      <c r="H34" s="108"/>
      <c r="I34" s="108"/>
      <c r="J34" s="108"/>
      <c r="K34" s="138"/>
      <c r="L34" s="114"/>
      <c r="M34" s="119"/>
      <c r="N34" s="119"/>
      <c r="O34" s="119"/>
      <c r="P34" s="139"/>
      <c r="Q34" s="100"/>
      <c r="R34" s="100"/>
      <c r="S34" s="103"/>
      <c r="T34" s="149">
        <f>IF(COUNTIF(D34:K36,"x")&lt;&gt;0,$C$5,0)+IF(COUNTIF(L34:S36,"x")&lt;&gt;0,$C$5,0)</f>
        <v>0</v>
      </c>
    </row>
    <row r="35" spans="1:21" x14ac:dyDescent="0.25">
      <c r="A35" s="121"/>
      <c r="B35" s="24">
        <v>2</v>
      </c>
      <c r="C35" s="61"/>
      <c r="D35" s="124"/>
      <c r="E35" s="127"/>
      <c r="F35" s="127"/>
      <c r="G35" s="127"/>
      <c r="H35" s="127"/>
      <c r="I35" s="109"/>
      <c r="J35" s="109"/>
      <c r="K35" s="112"/>
      <c r="L35" s="115"/>
      <c r="M35" s="117"/>
      <c r="N35" s="117"/>
      <c r="O35" s="117"/>
      <c r="P35" s="117"/>
      <c r="Q35" s="101"/>
      <c r="R35" s="101"/>
      <c r="S35" s="104"/>
      <c r="T35" s="150"/>
    </row>
    <row r="36" spans="1:21" ht="13.8" thickBot="1" x14ac:dyDescent="0.3">
      <c r="A36" s="122"/>
      <c r="B36" s="25">
        <v>3</v>
      </c>
      <c r="C36" s="62"/>
      <c r="D36" s="131"/>
      <c r="E36" s="132"/>
      <c r="F36" s="132"/>
      <c r="G36" s="132"/>
      <c r="H36" s="132"/>
      <c r="I36" s="135"/>
      <c r="J36" s="135"/>
      <c r="K36" s="136"/>
      <c r="L36" s="137"/>
      <c r="M36" s="129"/>
      <c r="N36" s="129"/>
      <c r="O36" s="129"/>
      <c r="P36" s="129"/>
      <c r="Q36" s="130"/>
      <c r="R36" s="130"/>
      <c r="S36" s="133"/>
      <c r="T36" s="151"/>
    </row>
    <row r="37" spans="1:21" x14ac:dyDescent="0.25">
      <c r="A37" s="120"/>
      <c r="B37" s="23">
        <v>1</v>
      </c>
      <c r="C37" s="60"/>
      <c r="D37" s="123"/>
      <c r="E37" s="126"/>
      <c r="F37" s="126"/>
      <c r="G37" s="126"/>
      <c r="H37" s="108"/>
      <c r="I37" s="108"/>
      <c r="J37" s="108"/>
      <c r="K37" s="111"/>
      <c r="L37" s="114"/>
      <c r="M37" s="100"/>
      <c r="N37" s="119"/>
      <c r="O37" s="119"/>
      <c r="P37" s="100"/>
      <c r="Q37" s="100"/>
      <c r="R37" s="100"/>
      <c r="S37" s="103"/>
      <c r="T37" s="149">
        <f>IF(COUNTIF(D37:K39,"x")&lt;&gt;0,$C$5,0)+IF(COUNTIF(L37:S39,"x")&lt;&gt;0,$C$5,0)</f>
        <v>0</v>
      </c>
    </row>
    <row r="38" spans="1:21" x14ac:dyDescent="0.25">
      <c r="A38" s="121"/>
      <c r="B38" s="24">
        <v>2</v>
      </c>
      <c r="C38" s="61"/>
      <c r="D38" s="124"/>
      <c r="E38" s="127"/>
      <c r="F38" s="127"/>
      <c r="G38" s="127"/>
      <c r="H38" s="127"/>
      <c r="I38" s="109"/>
      <c r="J38" s="109"/>
      <c r="K38" s="112"/>
      <c r="L38" s="115"/>
      <c r="M38" s="117"/>
      <c r="N38" s="117"/>
      <c r="O38" s="117"/>
      <c r="P38" s="117"/>
      <c r="Q38" s="101"/>
      <c r="R38" s="101"/>
      <c r="S38" s="104"/>
      <c r="T38" s="150"/>
    </row>
    <row r="39" spans="1:21" ht="13.8" thickBot="1" x14ac:dyDescent="0.3">
      <c r="A39" s="122"/>
      <c r="B39" s="25">
        <v>3</v>
      </c>
      <c r="C39" s="62"/>
      <c r="D39" s="131"/>
      <c r="E39" s="132"/>
      <c r="F39" s="132"/>
      <c r="G39" s="132"/>
      <c r="H39" s="132"/>
      <c r="I39" s="135"/>
      <c r="J39" s="135"/>
      <c r="K39" s="136"/>
      <c r="L39" s="137"/>
      <c r="M39" s="129"/>
      <c r="N39" s="129"/>
      <c r="O39" s="129"/>
      <c r="P39" s="129"/>
      <c r="Q39" s="130"/>
      <c r="R39" s="130"/>
      <c r="S39" s="133"/>
      <c r="T39" s="151"/>
    </row>
    <row r="40" spans="1:21" x14ac:dyDescent="0.25">
      <c r="A40" s="120"/>
      <c r="B40" s="23">
        <v>1</v>
      </c>
      <c r="C40" s="60"/>
      <c r="D40" s="123"/>
      <c r="E40" s="126"/>
      <c r="F40" s="126"/>
      <c r="G40" s="126"/>
      <c r="H40" s="108"/>
      <c r="I40" s="108"/>
      <c r="J40" s="108"/>
      <c r="K40" s="111"/>
      <c r="L40" s="114"/>
      <c r="M40" s="100"/>
      <c r="N40" s="119"/>
      <c r="O40" s="119"/>
      <c r="P40" s="100"/>
      <c r="Q40" s="100"/>
      <c r="R40" s="100"/>
      <c r="S40" s="103"/>
      <c r="T40" s="149">
        <f>IF(COUNTIF(D40:K42,"x")&lt;&gt;0,$C$5,0)+IF(COUNTIF(L40:S42,"x")&lt;&gt;0,$C$5,0)</f>
        <v>0</v>
      </c>
    </row>
    <row r="41" spans="1:21" x14ac:dyDescent="0.25">
      <c r="A41" s="121"/>
      <c r="B41" s="24">
        <v>2</v>
      </c>
      <c r="C41" s="61"/>
      <c r="D41" s="124"/>
      <c r="E41" s="127"/>
      <c r="F41" s="127"/>
      <c r="G41" s="127"/>
      <c r="H41" s="127"/>
      <c r="I41" s="109"/>
      <c r="J41" s="109"/>
      <c r="K41" s="112"/>
      <c r="L41" s="115"/>
      <c r="M41" s="117"/>
      <c r="N41" s="117"/>
      <c r="O41" s="117"/>
      <c r="P41" s="117"/>
      <c r="Q41" s="101"/>
      <c r="R41" s="101"/>
      <c r="S41" s="104"/>
      <c r="T41" s="150"/>
    </row>
    <row r="42" spans="1:21" ht="13.8" thickBot="1" x14ac:dyDescent="0.3">
      <c r="A42" s="122"/>
      <c r="B42" s="25">
        <v>3</v>
      </c>
      <c r="C42" s="62"/>
      <c r="D42" s="131"/>
      <c r="E42" s="132"/>
      <c r="F42" s="132"/>
      <c r="G42" s="132"/>
      <c r="H42" s="132"/>
      <c r="I42" s="135"/>
      <c r="J42" s="135"/>
      <c r="K42" s="136"/>
      <c r="L42" s="137"/>
      <c r="M42" s="129"/>
      <c r="N42" s="129"/>
      <c r="O42" s="129"/>
      <c r="P42" s="129"/>
      <c r="Q42" s="130"/>
      <c r="R42" s="130"/>
      <c r="S42" s="133"/>
      <c r="T42" s="151"/>
    </row>
    <row r="43" spans="1:21" x14ac:dyDescent="0.25">
      <c r="A43" s="120"/>
      <c r="B43" s="23">
        <v>1</v>
      </c>
      <c r="C43" s="60"/>
      <c r="D43" s="123"/>
      <c r="E43" s="126"/>
      <c r="F43" s="126"/>
      <c r="G43" s="126"/>
      <c r="H43" s="108"/>
      <c r="I43" s="108"/>
      <c r="J43" s="108"/>
      <c r="K43" s="111"/>
      <c r="L43" s="114"/>
      <c r="M43" s="100"/>
      <c r="N43" s="119"/>
      <c r="O43" s="119"/>
      <c r="P43" s="100"/>
      <c r="Q43" s="100"/>
      <c r="R43" s="100"/>
      <c r="S43" s="103"/>
      <c r="T43" s="149">
        <f>IF(COUNTIF(D43:K45,"x")&lt;&gt;0,$C$5,0)+IF(COUNTIF(L43:S45,"x")&lt;&gt;0,$C$5,0)</f>
        <v>0</v>
      </c>
    </row>
    <row r="44" spans="1:21" x14ac:dyDescent="0.25">
      <c r="A44" s="121"/>
      <c r="B44" s="24">
        <v>2</v>
      </c>
      <c r="C44" s="61"/>
      <c r="D44" s="124"/>
      <c r="E44" s="127"/>
      <c r="F44" s="127"/>
      <c r="G44" s="127"/>
      <c r="H44" s="127"/>
      <c r="I44" s="109"/>
      <c r="J44" s="109"/>
      <c r="K44" s="112"/>
      <c r="L44" s="115"/>
      <c r="M44" s="117"/>
      <c r="N44" s="117"/>
      <c r="O44" s="117"/>
      <c r="P44" s="117"/>
      <c r="Q44" s="101"/>
      <c r="R44" s="101"/>
      <c r="S44" s="104"/>
      <c r="T44" s="150"/>
    </row>
    <row r="45" spans="1:21" ht="13.8" thickBot="1" x14ac:dyDescent="0.3">
      <c r="A45" s="122"/>
      <c r="B45" s="25">
        <v>3</v>
      </c>
      <c r="C45" s="62"/>
      <c r="D45" s="131"/>
      <c r="E45" s="132"/>
      <c r="F45" s="132"/>
      <c r="G45" s="132"/>
      <c r="H45" s="132"/>
      <c r="I45" s="135"/>
      <c r="J45" s="135"/>
      <c r="K45" s="136"/>
      <c r="L45" s="137"/>
      <c r="M45" s="129"/>
      <c r="N45" s="129"/>
      <c r="O45" s="129"/>
      <c r="P45" s="129"/>
      <c r="Q45" s="130"/>
      <c r="R45" s="130"/>
      <c r="S45" s="133"/>
      <c r="T45" s="151"/>
    </row>
    <row r="46" spans="1:21" x14ac:dyDescent="0.25">
      <c r="A46" s="120"/>
      <c r="B46" s="23">
        <v>1</v>
      </c>
      <c r="C46" s="60"/>
      <c r="D46" s="123"/>
      <c r="E46" s="126"/>
      <c r="F46" s="126"/>
      <c r="G46" s="126"/>
      <c r="H46" s="108"/>
      <c r="I46" s="108"/>
      <c r="J46" s="108"/>
      <c r="K46" s="111"/>
      <c r="L46" s="114"/>
      <c r="M46" s="100"/>
      <c r="N46" s="119"/>
      <c r="O46" s="119"/>
      <c r="P46" s="100"/>
      <c r="Q46" s="100"/>
      <c r="R46" s="100"/>
      <c r="S46" s="103"/>
      <c r="T46" s="149">
        <f>IF(COUNTIF(D46:K48,"x")&lt;&gt;0,$C$5,0)+IF(COUNTIF(L46:S48,"x")&lt;&gt;0,$C$5,0)</f>
        <v>0</v>
      </c>
    </row>
    <row r="47" spans="1:21" x14ac:dyDescent="0.25">
      <c r="A47" s="121"/>
      <c r="B47" s="24">
        <v>2</v>
      </c>
      <c r="C47" s="61"/>
      <c r="D47" s="124"/>
      <c r="E47" s="127"/>
      <c r="F47" s="127"/>
      <c r="G47" s="127"/>
      <c r="H47" s="127"/>
      <c r="I47" s="109"/>
      <c r="J47" s="109"/>
      <c r="K47" s="112"/>
      <c r="L47" s="115"/>
      <c r="M47" s="117"/>
      <c r="N47" s="117"/>
      <c r="O47" s="117"/>
      <c r="P47" s="117"/>
      <c r="Q47" s="101"/>
      <c r="R47" s="101"/>
      <c r="S47" s="104"/>
      <c r="T47" s="150"/>
      <c r="U47" s="26"/>
    </row>
    <row r="48" spans="1:21" ht="13.8" thickBot="1" x14ac:dyDescent="0.3">
      <c r="A48" s="122"/>
      <c r="B48" s="25">
        <v>3</v>
      </c>
      <c r="C48" s="62"/>
      <c r="D48" s="131"/>
      <c r="E48" s="132"/>
      <c r="F48" s="132"/>
      <c r="G48" s="132"/>
      <c r="H48" s="132"/>
      <c r="I48" s="135"/>
      <c r="J48" s="135"/>
      <c r="K48" s="136"/>
      <c r="L48" s="137"/>
      <c r="M48" s="129"/>
      <c r="N48" s="129"/>
      <c r="O48" s="129"/>
      <c r="P48" s="129"/>
      <c r="Q48" s="130"/>
      <c r="R48" s="130"/>
      <c r="S48" s="133"/>
      <c r="T48" s="151"/>
    </row>
    <row r="49" spans="1:20" ht="15" customHeight="1" x14ac:dyDescent="0.25">
      <c r="A49" s="120"/>
      <c r="B49" s="23">
        <v>1</v>
      </c>
      <c r="C49" s="60"/>
      <c r="D49" s="123"/>
      <c r="E49" s="126"/>
      <c r="F49" s="126"/>
      <c r="G49" s="126"/>
      <c r="H49" s="108"/>
      <c r="I49" s="108"/>
      <c r="J49" s="108"/>
      <c r="K49" s="111"/>
      <c r="L49" s="114"/>
      <c r="M49" s="100"/>
      <c r="N49" s="119"/>
      <c r="O49" s="119"/>
      <c r="P49" s="100"/>
      <c r="Q49" s="100"/>
      <c r="R49" s="100"/>
      <c r="S49" s="103"/>
      <c r="T49" s="149">
        <f>IF(COUNTIF(D49:K51,"x")&lt;&gt;0,$C$5,0)+IF(COUNTIF(L49:S51,"x")&lt;&gt;0,$C$5,0)</f>
        <v>0</v>
      </c>
    </row>
    <row r="50" spans="1:20" ht="12.75" customHeight="1" x14ac:dyDescent="0.25">
      <c r="A50" s="121"/>
      <c r="B50" s="24">
        <v>2</v>
      </c>
      <c r="C50" s="61"/>
      <c r="D50" s="124"/>
      <c r="E50" s="127"/>
      <c r="F50" s="127"/>
      <c r="G50" s="127"/>
      <c r="H50" s="127"/>
      <c r="I50" s="109"/>
      <c r="J50" s="109"/>
      <c r="K50" s="112"/>
      <c r="L50" s="115"/>
      <c r="M50" s="117"/>
      <c r="N50" s="117"/>
      <c r="O50" s="117"/>
      <c r="P50" s="117"/>
      <c r="Q50" s="101"/>
      <c r="R50" s="101"/>
      <c r="S50" s="104"/>
      <c r="T50" s="150"/>
    </row>
    <row r="51" spans="1:20" ht="13.5" customHeight="1" thickBot="1" x14ac:dyDescent="0.3">
      <c r="A51" s="122"/>
      <c r="B51" s="25">
        <v>3</v>
      </c>
      <c r="C51" s="62"/>
      <c r="D51" s="131"/>
      <c r="E51" s="132"/>
      <c r="F51" s="132"/>
      <c r="G51" s="132"/>
      <c r="H51" s="132"/>
      <c r="I51" s="135"/>
      <c r="J51" s="135"/>
      <c r="K51" s="136"/>
      <c r="L51" s="137"/>
      <c r="M51" s="129"/>
      <c r="N51" s="129"/>
      <c r="O51" s="129"/>
      <c r="P51" s="129"/>
      <c r="Q51" s="130"/>
      <c r="R51" s="130"/>
      <c r="S51" s="133"/>
      <c r="T51" s="151"/>
    </row>
    <row r="52" spans="1:20" x14ac:dyDescent="0.25">
      <c r="A52" s="120"/>
      <c r="B52" s="23">
        <v>1</v>
      </c>
      <c r="C52" s="60"/>
      <c r="D52" s="123"/>
      <c r="E52" s="126"/>
      <c r="F52" s="126"/>
      <c r="G52" s="126"/>
      <c r="H52" s="108"/>
      <c r="I52" s="108"/>
      <c r="J52" s="108"/>
      <c r="K52" s="111"/>
      <c r="L52" s="114"/>
      <c r="M52" s="100"/>
      <c r="N52" s="119"/>
      <c r="O52" s="119"/>
      <c r="P52" s="100"/>
      <c r="Q52" s="100"/>
      <c r="R52" s="100"/>
      <c r="S52" s="103"/>
      <c r="T52" s="149">
        <f>IF(COUNTIF(D52:K54,"x")&lt;&gt;0,$C$5,0)+IF(COUNTIF(L52:S54,"x")&lt;&gt;0,$C$5,0)</f>
        <v>0</v>
      </c>
    </row>
    <row r="53" spans="1:20" x14ac:dyDescent="0.25">
      <c r="A53" s="121"/>
      <c r="B53" s="24">
        <v>2</v>
      </c>
      <c r="C53" s="61"/>
      <c r="D53" s="124"/>
      <c r="E53" s="127"/>
      <c r="F53" s="127"/>
      <c r="G53" s="127"/>
      <c r="H53" s="127"/>
      <c r="I53" s="109"/>
      <c r="J53" s="109"/>
      <c r="K53" s="112"/>
      <c r="L53" s="115"/>
      <c r="M53" s="117"/>
      <c r="N53" s="117"/>
      <c r="O53" s="117"/>
      <c r="P53" s="117"/>
      <c r="Q53" s="101"/>
      <c r="R53" s="101"/>
      <c r="S53" s="104"/>
      <c r="T53" s="150"/>
    </row>
    <row r="54" spans="1:20" ht="13.8" thickBot="1" x14ac:dyDescent="0.3">
      <c r="A54" s="122"/>
      <c r="B54" s="25">
        <v>3</v>
      </c>
      <c r="C54" s="62"/>
      <c r="D54" s="131"/>
      <c r="E54" s="132"/>
      <c r="F54" s="132"/>
      <c r="G54" s="132"/>
      <c r="H54" s="132"/>
      <c r="I54" s="135"/>
      <c r="J54" s="135"/>
      <c r="K54" s="136"/>
      <c r="L54" s="137"/>
      <c r="M54" s="129"/>
      <c r="N54" s="129"/>
      <c r="O54" s="129"/>
      <c r="P54" s="129"/>
      <c r="Q54" s="130"/>
      <c r="R54" s="130"/>
      <c r="S54" s="133"/>
      <c r="T54" s="151"/>
    </row>
    <row r="55" spans="1:20" x14ac:dyDescent="0.25">
      <c r="A55" s="120"/>
      <c r="B55" s="23">
        <v>1</v>
      </c>
      <c r="C55" s="60"/>
      <c r="D55" s="123"/>
      <c r="E55" s="126"/>
      <c r="F55" s="126"/>
      <c r="G55" s="126"/>
      <c r="H55" s="108"/>
      <c r="I55" s="108"/>
      <c r="J55" s="108"/>
      <c r="K55" s="111"/>
      <c r="L55" s="114"/>
      <c r="M55" s="100"/>
      <c r="N55" s="119"/>
      <c r="O55" s="119"/>
      <c r="P55" s="100"/>
      <c r="Q55" s="100"/>
      <c r="R55" s="100"/>
      <c r="S55" s="103"/>
      <c r="T55" s="149">
        <f>IF(COUNTIF(D55:K57,"x")&lt;&gt;0,$C$5,0)+IF(COUNTIF(L55:S57,"x")&lt;&gt;0,$C$5,0)</f>
        <v>0</v>
      </c>
    </row>
    <row r="56" spans="1:20" x14ac:dyDescent="0.25">
      <c r="A56" s="121"/>
      <c r="B56" s="24">
        <v>2</v>
      </c>
      <c r="C56" s="61"/>
      <c r="D56" s="124"/>
      <c r="E56" s="127"/>
      <c r="F56" s="127"/>
      <c r="G56" s="127"/>
      <c r="H56" s="127"/>
      <c r="I56" s="109"/>
      <c r="J56" s="109"/>
      <c r="K56" s="112"/>
      <c r="L56" s="115"/>
      <c r="M56" s="117"/>
      <c r="N56" s="117"/>
      <c r="O56" s="117"/>
      <c r="P56" s="117"/>
      <c r="Q56" s="101"/>
      <c r="R56" s="101"/>
      <c r="S56" s="104"/>
      <c r="T56" s="150"/>
    </row>
    <row r="57" spans="1:20" ht="13.8" thickBot="1" x14ac:dyDescent="0.3">
      <c r="A57" s="122"/>
      <c r="B57" s="25">
        <v>3</v>
      </c>
      <c r="C57" s="62"/>
      <c r="D57" s="131"/>
      <c r="E57" s="132"/>
      <c r="F57" s="132"/>
      <c r="G57" s="132"/>
      <c r="H57" s="132"/>
      <c r="I57" s="135"/>
      <c r="J57" s="135"/>
      <c r="K57" s="136"/>
      <c r="L57" s="137"/>
      <c r="M57" s="129"/>
      <c r="N57" s="129"/>
      <c r="O57" s="129"/>
      <c r="P57" s="129"/>
      <c r="Q57" s="130"/>
      <c r="R57" s="130"/>
      <c r="S57" s="133"/>
      <c r="T57" s="151"/>
    </row>
    <row r="58" spans="1:20" x14ac:dyDescent="0.25">
      <c r="A58" s="120"/>
      <c r="B58" s="23">
        <v>1</v>
      </c>
      <c r="C58" s="60"/>
      <c r="D58" s="123"/>
      <c r="E58" s="126"/>
      <c r="F58" s="126"/>
      <c r="G58" s="126"/>
      <c r="H58" s="108"/>
      <c r="I58" s="108"/>
      <c r="J58" s="108"/>
      <c r="K58" s="111"/>
      <c r="L58" s="114"/>
      <c r="M58" s="100"/>
      <c r="N58" s="119"/>
      <c r="O58" s="119"/>
      <c r="P58" s="100"/>
      <c r="Q58" s="100"/>
      <c r="R58" s="100"/>
      <c r="S58" s="103"/>
      <c r="T58" s="149">
        <f>IF(COUNTIF(D58:K60,"x")&lt;&gt;0,$C$5,0)+IF(COUNTIF(L58:S60,"x")&lt;&gt;0,$C$5,0)</f>
        <v>0</v>
      </c>
    </row>
    <row r="59" spans="1:20" x14ac:dyDescent="0.25">
      <c r="A59" s="121"/>
      <c r="B59" s="24">
        <v>2</v>
      </c>
      <c r="C59" s="61"/>
      <c r="D59" s="124"/>
      <c r="E59" s="127"/>
      <c r="F59" s="127"/>
      <c r="G59" s="127"/>
      <c r="H59" s="127"/>
      <c r="I59" s="109"/>
      <c r="J59" s="109"/>
      <c r="K59" s="112"/>
      <c r="L59" s="115"/>
      <c r="M59" s="117"/>
      <c r="N59" s="117"/>
      <c r="O59" s="117"/>
      <c r="P59" s="117"/>
      <c r="Q59" s="101"/>
      <c r="R59" s="101"/>
      <c r="S59" s="104"/>
      <c r="T59" s="150"/>
    </row>
    <row r="60" spans="1:20" ht="13.8" thickBot="1" x14ac:dyDescent="0.3">
      <c r="A60" s="122"/>
      <c r="B60" s="25">
        <v>3</v>
      </c>
      <c r="C60" s="62"/>
      <c r="D60" s="131"/>
      <c r="E60" s="132"/>
      <c r="F60" s="132"/>
      <c r="G60" s="132"/>
      <c r="H60" s="132"/>
      <c r="I60" s="135"/>
      <c r="J60" s="135"/>
      <c r="K60" s="136"/>
      <c r="L60" s="137"/>
      <c r="M60" s="129"/>
      <c r="N60" s="129"/>
      <c r="O60" s="129"/>
      <c r="P60" s="129"/>
      <c r="Q60" s="130"/>
      <c r="R60" s="130"/>
      <c r="S60" s="133"/>
      <c r="T60" s="151"/>
    </row>
    <row r="61" spans="1:20" x14ac:dyDescent="0.25">
      <c r="A61" s="120"/>
      <c r="B61" s="23">
        <v>1</v>
      </c>
      <c r="C61" s="60"/>
      <c r="D61" s="123"/>
      <c r="E61" s="126"/>
      <c r="F61" s="126"/>
      <c r="G61" s="126"/>
      <c r="H61" s="108"/>
      <c r="I61" s="108"/>
      <c r="J61" s="108"/>
      <c r="K61" s="111"/>
      <c r="L61" s="114"/>
      <c r="M61" s="100"/>
      <c r="N61" s="119"/>
      <c r="O61" s="119"/>
      <c r="P61" s="100"/>
      <c r="Q61" s="100"/>
      <c r="R61" s="100"/>
      <c r="S61" s="103"/>
      <c r="T61" s="149">
        <f>IF(COUNTIF(D61:K63,"x")&lt;&gt;0,$C$5,0)+IF(COUNTIF(L61:S63,"x")&lt;&gt;0,$C$5,0)</f>
        <v>0</v>
      </c>
    </row>
    <row r="62" spans="1:20" x14ac:dyDescent="0.25">
      <c r="A62" s="121"/>
      <c r="B62" s="24">
        <v>2</v>
      </c>
      <c r="C62" s="61"/>
      <c r="D62" s="124"/>
      <c r="E62" s="127"/>
      <c r="F62" s="127"/>
      <c r="G62" s="127"/>
      <c r="H62" s="127"/>
      <c r="I62" s="109"/>
      <c r="J62" s="109"/>
      <c r="K62" s="112"/>
      <c r="L62" s="115"/>
      <c r="M62" s="117"/>
      <c r="N62" s="117"/>
      <c r="O62" s="117"/>
      <c r="P62" s="117"/>
      <c r="Q62" s="101"/>
      <c r="R62" s="101"/>
      <c r="S62" s="104"/>
      <c r="T62" s="150"/>
    </row>
    <row r="63" spans="1:20" ht="13.8" thickBot="1" x14ac:dyDescent="0.3">
      <c r="A63" s="122"/>
      <c r="B63" s="25">
        <v>3</v>
      </c>
      <c r="C63" s="62"/>
      <c r="D63" s="131"/>
      <c r="E63" s="132"/>
      <c r="F63" s="132"/>
      <c r="G63" s="132"/>
      <c r="H63" s="132"/>
      <c r="I63" s="135"/>
      <c r="J63" s="135"/>
      <c r="K63" s="136"/>
      <c r="L63" s="137"/>
      <c r="M63" s="129"/>
      <c r="N63" s="129"/>
      <c r="O63" s="129"/>
      <c r="P63" s="129"/>
      <c r="Q63" s="130"/>
      <c r="R63" s="130"/>
      <c r="S63" s="133"/>
      <c r="T63" s="151"/>
    </row>
    <row r="64" spans="1:20" x14ac:dyDescent="0.25">
      <c r="A64" s="120"/>
      <c r="B64" s="23">
        <v>1</v>
      </c>
      <c r="C64" s="60"/>
      <c r="D64" s="123"/>
      <c r="E64" s="126"/>
      <c r="F64" s="126"/>
      <c r="G64" s="126"/>
      <c r="H64" s="108"/>
      <c r="I64" s="108"/>
      <c r="J64" s="108"/>
      <c r="K64" s="111"/>
      <c r="L64" s="114"/>
      <c r="M64" s="100"/>
      <c r="N64" s="119"/>
      <c r="O64" s="119"/>
      <c r="P64" s="100"/>
      <c r="Q64" s="100"/>
      <c r="R64" s="100"/>
      <c r="S64" s="103"/>
      <c r="T64" s="149">
        <f>IF(COUNTIF(D64:K66,"x")&lt;&gt;0,$C$5,0)+IF(COUNTIF(L64:S66,"x")&lt;&gt;0,$C$5,0)</f>
        <v>0</v>
      </c>
    </row>
    <row r="65" spans="1:20" x14ac:dyDescent="0.25">
      <c r="A65" s="121"/>
      <c r="B65" s="24">
        <v>2</v>
      </c>
      <c r="C65" s="61"/>
      <c r="D65" s="124"/>
      <c r="E65" s="127"/>
      <c r="F65" s="127"/>
      <c r="G65" s="127"/>
      <c r="H65" s="127"/>
      <c r="I65" s="109"/>
      <c r="J65" s="109"/>
      <c r="K65" s="112"/>
      <c r="L65" s="115"/>
      <c r="M65" s="117"/>
      <c r="N65" s="117"/>
      <c r="O65" s="117"/>
      <c r="P65" s="117"/>
      <c r="Q65" s="101"/>
      <c r="R65" s="101"/>
      <c r="S65" s="104"/>
      <c r="T65" s="150"/>
    </row>
    <row r="66" spans="1:20" ht="13.8" thickBot="1" x14ac:dyDescent="0.3">
      <c r="A66" s="122"/>
      <c r="B66" s="25">
        <v>3</v>
      </c>
      <c r="C66" s="62"/>
      <c r="D66" s="125"/>
      <c r="E66" s="128"/>
      <c r="F66" s="128"/>
      <c r="G66" s="128"/>
      <c r="H66" s="128"/>
      <c r="I66" s="110"/>
      <c r="J66" s="110"/>
      <c r="K66" s="113"/>
      <c r="L66" s="116"/>
      <c r="M66" s="118"/>
      <c r="N66" s="118"/>
      <c r="O66" s="118"/>
      <c r="P66" s="118"/>
      <c r="Q66" s="102"/>
      <c r="R66" s="102"/>
      <c r="S66" s="105"/>
      <c r="T66" s="151"/>
    </row>
    <row r="67" spans="1:20" ht="15" thickBot="1" x14ac:dyDescent="0.3">
      <c r="A67" s="44"/>
      <c r="O67" s="152" t="s">
        <v>18</v>
      </c>
      <c r="P67" s="153"/>
      <c r="Q67" s="153"/>
      <c r="R67" s="153"/>
      <c r="S67" s="153"/>
      <c r="T67" s="87">
        <f>SUM(T7:T66)</f>
        <v>0</v>
      </c>
    </row>
  </sheetData>
  <sheetProtection sheet="1" selectLockedCells="1"/>
  <mergeCells count="363">
    <mergeCell ref="O67:S67"/>
    <mergeCell ref="L25:L27"/>
    <mergeCell ref="M25:M27"/>
    <mergeCell ref="N25:N27"/>
    <mergeCell ref="O25:O27"/>
    <mergeCell ref="P25:P27"/>
    <mergeCell ref="Q25:Q27"/>
    <mergeCell ref="R25:R27"/>
    <mergeCell ref="S25:S27"/>
    <mergeCell ref="O28:O30"/>
    <mergeCell ref="P28:P30"/>
    <mergeCell ref="Q28:Q30"/>
    <mergeCell ref="R28:R30"/>
    <mergeCell ref="S28:S30"/>
    <mergeCell ref="R34:R36"/>
    <mergeCell ref="S34:S36"/>
    <mergeCell ref="R40:R42"/>
    <mergeCell ref="S40:S42"/>
    <mergeCell ref="R46:R48"/>
    <mergeCell ref="S46:S48"/>
    <mergeCell ref="R52:R54"/>
    <mergeCell ref="S52:S54"/>
    <mergeCell ref="R58:R60"/>
    <mergeCell ref="S58:S60"/>
    <mergeCell ref="T25:T27"/>
    <mergeCell ref="A25:A27"/>
    <mergeCell ref="D25:D27"/>
    <mergeCell ref="E25:E27"/>
    <mergeCell ref="F25:F27"/>
    <mergeCell ref="G25:G27"/>
    <mergeCell ref="H25:H27"/>
    <mergeCell ref="I25:I27"/>
    <mergeCell ref="J25:J27"/>
    <mergeCell ref="K25:K27"/>
    <mergeCell ref="L22:L24"/>
    <mergeCell ref="M22:M24"/>
    <mergeCell ref="N22:N24"/>
    <mergeCell ref="O22:O24"/>
    <mergeCell ref="P22:P24"/>
    <mergeCell ref="Q22:Q24"/>
    <mergeCell ref="R22:R24"/>
    <mergeCell ref="S22:S24"/>
    <mergeCell ref="T22:T24"/>
    <mergeCell ref="A22:A24"/>
    <mergeCell ref="D22:D24"/>
    <mergeCell ref="E22:E24"/>
    <mergeCell ref="F22:F24"/>
    <mergeCell ref="G22:G24"/>
    <mergeCell ref="H22:H24"/>
    <mergeCell ref="I22:I24"/>
    <mergeCell ref="J22:J24"/>
    <mergeCell ref="K22:K24"/>
    <mergeCell ref="L19:L21"/>
    <mergeCell ref="M19:M21"/>
    <mergeCell ref="N19:N21"/>
    <mergeCell ref="O19:O21"/>
    <mergeCell ref="P19:P21"/>
    <mergeCell ref="Q19:Q21"/>
    <mergeCell ref="R19:R21"/>
    <mergeCell ref="S19:S21"/>
    <mergeCell ref="T19:T21"/>
    <mergeCell ref="A19:A21"/>
    <mergeCell ref="D19:D21"/>
    <mergeCell ref="E19:E21"/>
    <mergeCell ref="F19:F21"/>
    <mergeCell ref="G19:G21"/>
    <mergeCell ref="H19:H21"/>
    <mergeCell ref="I19:I21"/>
    <mergeCell ref="J19:J21"/>
    <mergeCell ref="K19:K21"/>
    <mergeCell ref="L16:L18"/>
    <mergeCell ref="M16:M18"/>
    <mergeCell ref="N16:N18"/>
    <mergeCell ref="O16:O18"/>
    <mergeCell ref="P16:P18"/>
    <mergeCell ref="Q16:Q18"/>
    <mergeCell ref="R16:R18"/>
    <mergeCell ref="S16:S18"/>
    <mergeCell ref="T16:T18"/>
    <mergeCell ref="A16:A18"/>
    <mergeCell ref="D16:D18"/>
    <mergeCell ref="E16:E18"/>
    <mergeCell ref="F16:F18"/>
    <mergeCell ref="G16:G18"/>
    <mergeCell ref="H16:H18"/>
    <mergeCell ref="I16:I18"/>
    <mergeCell ref="J16:J18"/>
    <mergeCell ref="K16:K18"/>
    <mergeCell ref="L13:L15"/>
    <mergeCell ref="M13:M15"/>
    <mergeCell ref="N13:N15"/>
    <mergeCell ref="O13:O15"/>
    <mergeCell ref="P13:P15"/>
    <mergeCell ref="Q13:Q15"/>
    <mergeCell ref="R13:R15"/>
    <mergeCell ref="S13:S15"/>
    <mergeCell ref="T13:T15"/>
    <mergeCell ref="A13:A15"/>
    <mergeCell ref="D13:D15"/>
    <mergeCell ref="E13:E15"/>
    <mergeCell ref="F13:F15"/>
    <mergeCell ref="G13:G15"/>
    <mergeCell ref="H13:H15"/>
    <mergeCell ref="I13:I15"/>
    <mergeCell ref="J13:J15"/>
    <mergeCell ref="K13:K15"/>
    <mergeCell ref="S7:S9"/>
    <mergeCell ref="T7:T9"/>
    <mergeCell ref="A10:A12"/>
    <mergeCell ref="D10:D12"/>
    <mergeCell ref="E10:E12"/>
    <mergeCell ref="F10:F12"/>
    <mergeCell ref="G10:G12"/>
    <mergeCell ref="H10:H12"/>
    <mergeCell ref="I10:I12"/>
    <mergeCell ref="J10:J12"/>
    <mergeCell ref="K10:K12"/>
    <mergeCell ref="L10:L12"/>
    <mergeCell ref="M10:M12"/>
    <mergeCell ref="N10:N12"/>
    <mergeCell ref="O10:O12"/>
    <mergeCell ref="P10:P12"/>
    <mergeCell ref="Q10:Q12"/>
    <mergeCell ref="R10:R12"/>
    <mergeCell ref="S10:S12"/>
    <mergeCell ref="T10:T12"/>
    <mergeCell ref="A28:A30"/>
    <mergeCell ref="D28:D30"/>
    <mergeCell ref="E28:E30"/>
    <mergeCell ref="F28:F30"/>
    <mergeCell ref="G28:G30"/>
    <mergeCell ref="H28:H30"/>
    <mergeCell ref="D5:K5"/>
    <mergeCell ref="L5:S5"/>
    <mergeCell ref="A7:A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T28:T30"/>
    <mergeCell ref="I28:I30"/>
    <mergeCell ref="J28:J30"/>
    <mergeCell ref="K28:K30"/>
    <mergeCell ref="L28:L30"/>
    <mergeCell ref="M28:M30"/>
    <mergeCell ref="N28:N30"/>
    <mergeCell ref="R31:R33"/>
    <mergeCell ref="S31:S33"/>
    <mergeCell ref="T31:T33"/>
    <mergeCell ref="I31:I33"/>
    <mergeCell ref="J31:J33"/>
    <mergeCell ref="K31:K33"/>
    <mergeCell ref="L31:L33"/>
    <mergeCell ref="M31:M33"/>
    <mergeCell ref="N31:N33"/>
    <mergeCell ref="A34:A36"/>
    <mergeCell ref="D34:D36"/>
    <mergeCell ref="E34:E36"/>
    <mergeCell ref="F34:F36"/>
    <mergeCell ref="G34:G36"/>
    <mergeCell ref="H34:H36"/>
    <mergeCell ref="O31:O33"/>
    <mergeCell ref="P31:P33"/>
    <mergeCell ref="Q31:Q33"/>
    <mergeCell ref="A31:A33"/>
    <mergeCell ref="D31:D33"/>
    <mergeCell ref="E31:E33"/>
    <mergeCell ref="F31:F33"/>
    <mergeCell ref="G31:G33"/>
    <mergeCell ref="H31:H33"/>
    <mergeCell ref="O34:O36"/>
    <mergeCell ref="P34:P36"/>
    <mergeCell ref="Q34:Q36"/>
    <mergeCell ref="T34:T36"/>
    <mergeCell ref="I34:I36"/>
    <mergeCell ref="J34:J36"/>
    <mergeCell ref="K34:K36"/>
    <mergeCell ref="L34:L36"/>
    <mergeCell ref="M34:M36"/>
    <mergeCell ref="N34:N36"/>
    <mergeCell ref="R37:R39"/>
    <mergeCell ref="S37:S39"/>
    <mergeCell ref="T37:T39"/>
    <mergeCell ref="I37:I39"/>
    <mergeCell ref="J37:J39"/>
    <mergeCell ref="K37:K39"/>
    <mergeCell ref="L37:L39"/>
    <mergeCell ref="M37:M39"/>
    <mergeCell ref="N37:N39"/>
    <mergeCell ref="A40:A42"/>
    <mergeCell ref="D40:D42"/>
    <mergeCell ref="E40:E42"/>
    <mergeCell ref="F40:F42"/>
    <mergeCell ref="G40:G42"/>
    <mergeCell ref="H40:H42"/>
    <mergeCell ref="O37:O39"/>
    <mergeCell ref="P37:P39"/>
    <mergeCell ref="Q37:Q39"/>
    <mergeCell ref="A37:A39"/>
    <mergeCell ref="D37:D39"/>
    <mergeCell ref="E37:E39"/>
    <mergeCell ref="F37:F39"/>
    <mergeCell ref="G37:G39"/>
    <mergeCell ref="H37:H39"/>
    <mergeCell ref="O40:O42"/>
    <mergeCell ref="P40:P42"/>
    <mergeCell ref="Q40:Q42"/>
    <mergeCell ref="T40:T42"/>
    <mergeCell ref="I40:I42"/>
    <mergeCell ref="J40:J42"/>
    <mergeCell ref="K40:K42"/>
    <mergeCell ref="L40:L42"/>
    <mergeCell ref="M40:M42"/>
    <mergeCell ref="N40:N42"/>
    <mergeCell ref="R43:R45"/>
    <mergeCell ref="S43:S45"/>
    <mergeCell ref="T43:T45"/>
    <mergeCell ref="I43:I45"/>
    <mergeCell ref="J43:J45"/>
    <mergeCell ref="K43:K45"/>
    <mergeCell ref="L43:L45"/>
    <mergeCell ref="M43:M45"/>
    <mergeCell ref="N43:N45"/>
    <mergeCell ref="A46:A48"/>
    <mergeCell ref="D46:D48"/>
    <mergeCell ref="E46:E48"/>
    <mergeCell ref="F46:F48"/>
    <mergeCell ref="G46:G48"/>
    <mergeCell ref="H46:H48"/>
    <mergeCell ref="O43:O45"/>
    <mergeCell ref="P43:P45"/>
    <mergeCell ref="Q43:Q45"/>
    <mergeCell ref="A43:A45"/>
    <mergeCell ref="D43:D45"/>
    <mergeCell ref="E43:E45"/>
    <mergeCell ref="F43:F45"/>
    <mergeCell ref="G43:G45"/>
    <mergeCell ref="H43:H45"/>
    <mergeCell ref="O46:O48"/>
    <mergeCell ref="P46:P48"/>
    <mergeCell ref="Q46:Q48"/>
    <mergeCell ref="T46:T48"/>
    <mergeCell ref="I46:I48"/>
    <mergeCell ref="J46:J48"/>
    <mergeCell ref="K46:K48"/>
    <mergeCell ref="L46:L48"/>
    <mergeCell ref="M46:M48"/>
    <mergeCell ref="N46:N48"/>
    <mergeCell ref="R49:R51"/>
    <mergeCell ref="S49:S51"/>
    <mergeCell ref="T49:T51"/>
    <mergeCell ref="I49:I51"/>
    <mergeCell ref="J49:J51"/>
    <mergeCell ref="K49:K51"/>
    <mergeCell ref="L49:L51"/>
    <mergeCell ref="M49:M51"/>
    <mergeCell ref="N49:N51"/>
    <mergeCell ref="A52:A54"/>
    <mergeCell ref="D52:D54"/>
    <mergeCell ref="E52:E54"/>
    <mergeCell ref="F52:F54"/>
    <mergeCell ref="G52:G54"/>
    <mergeCell ref="H52:H54"/>
    <mergeCell ref="O49:O51"/>
    <mergeCell ref="P49:P51"/>
    <mergeCell ref="Q49:Q51"/>
    <mergeCell ref="A49:A51"/>
    <mergeCell ref="D49:D51"/>
    <mergeCell ref="E49:E51"/>
    <mergeCell ref="F49:F51"/>
    <mergeCell ref="G49:G51"/>
    <mergeCell ref="H49:H51"/>
    <mergeCell ref="O52:O54"/>
    <mergeCell ref="P52:P54"/>
    <mergeCell ref="Q52:Q54"/>
    <mergeCell ref="T52:T54"/>
    <mergeCell ref="I52:I54"/>
    <mergeCell ref="J52:J54"/>
    <mergeCell ref="K52:K54"/>
    <mergeCell ref="L52:L54"/>
    <mergeCell ref="M52:M54"/>
    <mergeCell ref="N52:N54"/>
    <mergeCell ref="R55:R57"/>
    <mergeCell ref="S55:S57"/>
    <mergeCell ref="T55:T57"/>
    <mergeCell ref="I55:I57"/>
    <mergeCell ref="J55:J57"/>
    <mergeCell ref="K55:K57"/>
    <mergeCell ref="L55:L57"/>
    <mergeCell ref="M55:M57"/>
    <mergeCell ref="N55:N57"/>
    <mergeCell ref="A58:A60"/>
    <mergeCell ref="D58:D60"/>
    <mergeCell ref="E58:E60"/>
    <mergeCell ref="F58:F60"/>
    <mergeCell ref="G58:G60"/>
    <mergeCell ref="H58:H60"/>
    <mergeCell ref="O55:O57"/>
    <mergeCell ref="P55:P57"/>
    <mergeCell ref="Q55:Q57"/>
    <mergeCell ref="A55:A57"/>
    <mergeCell ref="D55:D57"/>
    <mergeCell ref="E55:E57"/>
    <mergeCell ref="F55:F57"/>
    <mergeCell ref="G55:G57"/>
    <mergeCell ref="H55:H57"/>
    <mergeCell ref="O58:O60"/>
    <mergeCell ref="P58:P60"/>
    <mergeCell ref="Q58:Q60"/>
    <mergeCell ref="T58:T60"/>
    <mergeCell ref="I58:I60"/>
    <mergeCell ref="J58:J60"/>
    <mergeCell ref="K58:K60"/>
    <mergeCell ref="L58:L60"/>
    <mergeCell ref="M58:M60"/>
    <mergeCell ref="N58:N60"/>
    <mergeCell ref="R61:R63"/>
    <mergeCell ref="S61:S63"/>
    <mergeCell ref="T61:T63"/>
    <mergeCell ref="I61:I63"/>
    <mergeCell ref="J61:J63"/>
    <mergeCell ref="K61:K63"/>
    <mergeCell ref="L61:L63"/>
    <mergeCell ref="M61:M63"/>
    <mergeCell ref="N61:N63"/>
    <mergeCell ref="A64:A66"/>
    <mergeCell ref="D64:D66"/>
    <mergeCell ref="E64:E66"/>
    <mergeCell ref="F64:F66"/>
    <mergeCell ref="G64:G66"/>
    <mergeCell ref="H64:H66"/>
    <mergeCell ref="O61:O63"/>
    <mergeCell ref="P61:P63"/>
    <mergeCell ref="Q61:Q63"/>
    <mergeCell ref="A61:A63"/>
    <mergeCell ref="D61:D63"/>
    <mergeCell ref="E61:E63"/>
    <mergeCell ref="F61:F63"/>
    <mergeCell ref="G61:G63"/>
    <mergeCell ref="H61:H63"/>
    <mergeCell ref="O64:O66"/>
    <mergeCell ref="P64:P66"/>
    <mergeCell ref="Q64:Q66"/>
    <mergeCell ref="R64:R66"/>
    <mergeCell ref="S64:S66"/>
    <mergeCell ref="T64:T66"/>
    <mergeCell ref="I64:I66"/>
    <mergeCell ref="J64:J66"/>
    <mergeCell ref="K64:K66"/>
    <mergeCell ref="L64:L66"/>
    <mergeCell ref="M64:M66"/>
    <mergeCell ref="N64:N66"/>
  </mergeCells>
  <pageMargins left="0.78740157499999996" right="0.78740157499999996" top="0.984251969" bottom="0.984251969" header="0.4921259845" footer="0.492125984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5C04-5D88-4537-8BEE-5282602A3561}">
  <sheetPr>
    <tabColor indexed="19"/>
    <pageSetUpPr autoPageBreaks="0"/>
  </sheetPr>
  <dimension ref="A1:D17"/>
  <sheetViews>
    <sheetView workbookViewId="0">
      <selection activeCell="C6" sqref="C6"/>
    </sheetView>
  </sheetViews>
  <sheetFormatPr baseColWidth="10" defaultColWidth="11.44140625" defaultRowHeight="15" x14ac:dyDescent="0.25"/>
  <cols>
    <col min="1" max="3" width="11.44140625" style="14" customWidth="1"/>
    <col min="4" max="4" width="22.109375" style="14" customWidth="1"/>
    <col min="5" max="16384" width="11.44140625" style="14"/>
  </cols>
  <sheetData>
    <row r="1" spans="1:4" ht="15.6" x14ac:dyDescent="0.3">
      <c r="A1" s="28" t="s">
        <v>82</v>
      </c>
    </row>
    <row r="2" spans="1:4" ht="15.6" x14ac:dyDescent="0.3">
      <c r="A2" s="28"/>
    </row>
    <row r="3" spans="1:4" ht="15.6" x14ac:dyDescent="0.3">
      <c r="A3" s="154" t="s">
        <v>35</v>
      </c>
      <c r="B3" s="155"/>
      <c r="C3" s="155"/>
      <c r="D3" s="53">
        <f>'1.) Kampfrichter'!G14</f>
        <v>0</v>
      </c>
    </row>
    <row r="4" spans="1:4" x14ac:dyDescent="0.25">
      <c r="A4" s="54" t="s">
        <v>27</v>
      </c>
      <c r="B4" s="54"/>
      <c r="C4" s="54"/>
      <c r="D4" s="55">
        <f>'2.) Einzel männlich'!K45</f>
        <v>0</v>
      </c>
    </row>
    <row r="5" spans="1:4" x14ac:dyDescent="0.25">
      <c r="A5" s="54" t="s">
        <v>26</v>
      </c>
      <c r="B5" s="54"/>
      <c r="C5" s="54"/>
      <c r="D5" s="55">
        <f>'3.) Einzel weiblich'!K45</f>
        <v>0</v>
      </c>
    </row>
    <row r="6" spans="1:4" x14ac:dyDescent="0.25">
      <c r="A6" s="56" t="s">
        <v>32</v>
      </c>
      <c r="B6" s="54"/>
      <c r="C6" s="54"/>
      <c r="D6" s="57">
        <f>'4.) Teamwettbewerbe männlich'!T67</f>
        <v>0</v>
      </c>
    </row>
    <row r="7" spans="1:4" x14ac:dyDescent="0.25">
      <c r="A7" s="56" t="s">
        <v>33</v>
      </c>
      <c r="B7" s="54"/>
      <c r="C7" s="54"/>
      <c r="D7" s="57">
        <f>'5.) Teamwettbewerbe weiblich'!T67</f>
        <v>0</v>
      </c>
    </row>
    <row r="8" spans="1:4" x14ac:dyDescent="0.25">
      <c r="A8" s="92" t="s">
        <v>83</v>
      </c>
      <c r="B8" s="89"/>
      <c r="C8" s="90"/>
      <c r="D8" s="91">
        <f>IF(SUM(D3:D7)&gt;=0,SUM(D3:D7),0)</f>
        <v>0</v>
      </c>
    </row>
    <row r="10" spans="1:4" x14ac:dyDescent="0.25">
      <c r="A10" s="29"/>
      <c r="B10" s="15"/>
    </row>
    <row r="11" spans="1:4" x14ac:dyDescent="0.25">
      <c r="A11" s="43"/>
      <c r="B11" s="15"/>
    </row>
    <row r="12" spans="1:4" x14ac:dyDescent="0.25">
      <c r="A12" s="43"/>
      <c r="B12" s="15"/>
    </row>
    <row r="13" spans="1:4" x14ac:dyDescent="0.25">
      <c r="A13" s="30"/>
    </row>
    <row r="16" spans="1:4" x14ac:dyDescent="0.25">
      <c r="A16" s="29"/>
    </row>
    <row r="17" spans="1:4" ht="15.6" x14ac:dyDescent="0.3">
      <c r="A17" s="39"/>
      <c r="D17" s="40"/>
    </row>
  </sheetData>
  <sheetProtection sheet="1" selectLockedCells="1"/>
  <mergeCells count="1">
    <mergeCell ref="A3:C3"/>
  </mergeCells>
  <pageMargins left="0.78740157499999996" right="0.78740157499999996" top="0.984251969" bottom="0.984251969" header="0.4921259845" footer="0.4921259845"/>
  <pageSetup paperSize="9" orientation="portrait"/>
  <headerFooter>
    <oddHeader>&amp;C&amp;"Times New Roman,Standard"&amp;12&amp;A</oddHeader>
    <oddFooter>&amp;C&amp;"Times New Roman,Standard"&amp;12Seite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0A97-DC20-47A1-B88B-A35C4213F8E6}">
  <dimension ref="A1:G7"/>
  <sheetViews>
    <sheetView workbookViewId="0">
      <selection activeCell="G1" sqref="G1"/>
    </sheetView>
  </sheetViews>
  <sheetFormatPr baseColWidth="10" defaultRowHeight="13.2" x14ac:dyDescent="0.25"/>
  <cols>
    <col min="1" max="1" width="13.6640625" bestFit="1" customWidth="1"/>
    <col min="2" max="4" width="15.21875" bestFit="1" customWidth="1"/>
  </cols>
  <sheetData>
    <row r="1" spans="1:7" x14ac:dyDescent="0.25">
      <c r="A1" s="64" t="s">
        <v>61</v>
      </c>
      <c r="B1" s="64" t="s">
        <v>57</v>
      </c>
      <c r="C1" s="64" t="s">
        <v>53</v>
      </c>
      <c r="D1" s="64" t="s">
        <v>49</v>
      </c>
      <c r="E1" s="64" t="s">
        <v>68</v>
      </c>
      <c r="F1" s="64" t="s">
        <v>69</v>
      </c>
      <c r="G1" s="64" t="s">
        <v>70</v>
      </c>
    </row>
    <row r="2" spans="1:7" x14ac:dyDescent="0.25">
      <c r="A2" s="64" t="s">
        <v>62</v>
      </c>
      <c r="B2" s="64" t="s">
        <v>58</v>
      </c>
      <c r="C2" s="64" t="s">
        <v>54</v>
      </c>
      <c r="D2" s="64" t="s">
        <v>50</v>
      </c>
      <c r="E2" s="64" t="s">
        <v>65</v>
      </c>
      <c r="F2" s="64" t="s">
        <v>46</v>
      </c>
      <c r="G2" s="64" t="s">
        <v>43</v>
      </c>
    </row>
    <row r="3" spans="1:7" x14ac:dyDescent="0.25">
      <c r="A3" s="64" t="s">
        <v>63</v>
      </c>
      <c r="B3" s="64" t="s">
        <v>59</v>
      </c>
      <c r="C3" s="64" t="s">
        <v>55</v>
      </c>
      <c r="D3" s="64" t="s">
        <v>51</v>
      </c>
      <c r="E3" s="64" t="s">
        <v>66</v>
      </c>
      <c r="F3" s="64" t="s">
        <v>47</v>
      </c>
      <c r="G3" s="64" t="s">
        <v>44</v>
      </c>
    </row>
    <row r="4" spans="1:7" x14ac:dyDescent="0.25">
      <c r="A4" s="64" t="s">
        <v>64</v>
      </c>
      <c r="B4" s="64" t="s">
        <v>60</v>
      </c>
      <c r="C4" s="64" t="s">
        <v>56</v>
      </c>
      <c r="D4" s="64" t="s">
        <v>52</v>
      </c>
      <c r="E4" s="64" t="s">
        <v>67</v>
      </c>
      <c r="F4" s="64" t="s">
        <v>48</v>
      </c>
      <c r="G4" s="64" t="s">
        <v>45</v>
      </c>
    </row>
    <row r="5" spans="1:7" x14ac:dyDescent="0.25">
      <c r="A5" s="64"/>
      <c r="B5" s="64"/>
      <c r="C5" s="64"/>
      <c r="D5" s="64"/>
    </row>
    <row r="6" spans="1:7" x14ac:dyDescent="0.25">
      <c r="A6" s="64"/>
      <c r="B6" s="64"/>
      <c r="C6" s="64"/>
      <c r="D6" s="64"/>
    </row>
    <row r="7" spans="1:7" x14ac:dyDescent="0.25">
      <c r="A7" s="64"/>
      <c r="B7" s="64"/>
      <c r="C7" s="64"/>
      <c r="D7" s="6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Verein - Kontakt</vt:lpstr>
      <vt:lpstr>1.) Kampfrichter</vt:lpstr>
      <vt:lpstr>2.) Einzel männlich</vt:lpstr>
      <vt:lpstr>3.) Einzel weiblich</vt:lpstr>
      <vt:lpstr>4.) Teamwettbewerbe männlich</vt:lpstr>
      <vt:lpstr>5.) Teamwettbewerbe weiblich</vt:lpstr>
      <vt:lpstr>Endsumme</vt:lpstr>
      <vt:lpstr>Jahrgangsübersicht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dc:creator>
  <cp:lastModifiedBy>Tobias Grebe</cp:lastModifiedBy>
  <dcterms:created xsi:type="dcterms:W3CDTF">2015-06-09T11:54:30Z</dcterms:created>
  <dcterms:modified xsi:type="dcterms:W3CDTF">2025-04-14T14:51:24Z</dcterms:modified>
</cp:coreProperties>
</file>